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8705"/>
  <workbookPr autoCompressPictures="0"/>
  <bookViews>
    <workbookView xWindow="0" yWindow="0" windowWidth="25600" windowHeight="15520" tabRatio="500" activeTab="1"/>
  </bookViews>
  <sheets>
    <sheet name="KPIシート(プロセス別)" sheetId="2" r:id="rId1"/>
    <sheet name="KPIシート(経路別)" sheetId="4" r:id="rId2"/>
    <sheet name="PJTシート" sheetId="1" r:id="rId3"/>
  </sheets>
  <calcPr calcId="140001" concurrentCalc="0"/>
  <extLst>
    <ext xmlns:mx="http://schemas.microsoft.com/office/mac/excel/2008/main" uri="{7523E5D3-25F3-A5E0-1632-64F254C22452}">
      <mx:ArchID Flags="2"/>
    </ext>
    <ext xmlns:x14="http://schemas.microsoft.com/office/spreadsheetml/2009/9/main" uri="{79F54976-1DA5-4618-B147-4CDE4B953A38}">
      <x14:workbookPr defaultImageDpi="32767"/>
    </ext>
  </extLst>
</workbook>
</file>

<file path=xl/calcChain.xml><?xml version="1.0" encoding="utf-8"?>
<calcChain xmlns="http://schemas.openxmlformats.org/spreadsheetml/2006/main">
  <c r="J4" i="2" l="1"/>
  <c r="K10" i="2"/>
  <c r="C5" i="2"/>
  <c r="C12" i="2"/>
  <c r="V21" i="4"/>
  <c r="J21" i="4"/>
  <c r="V20" i="4"/>
  <c r="J20" i="4"/>
  <c r="V19" i="4"/>
  <c r="J19" i="4"/>
  <c r="I11" i="2"/>
  <c r="K11" i="2"/>
  <c r="I10" i="2"/>
  <c r="K12" i="2"/>
  <c r="J12" i="2"/>
  <c r="I12" i="2"/>
  <c r="H12" i="2"/>
  <c r="G12" i="2"/>
  <c r="F12" i="2"/>
  <c r="E12" i="2"/>
  <c r="D12" i="2"/>
  <c r="N7" i="2"/>
  <c r="M7" i="2"/>
  <c r="L7" i="2"/>
  <c r="K7" i="2"/>
  <c r="J7" i="2"/>
  <c r="N4" i="2"/>
  <c r="N5" i="2"/>
  <c r="M4" i="2"/>
  <c r="M5" i="2"/>
  <c r="L4" i="2"/>
  <c r="L5" i="2"/>
  <c r="K4" i="2"/>
  <c r="K5" i="2"/>
  <c r="J5" i="2"/>
  <c r="I5" i="2"/>
  <c r="H5" i="2"/>
  <c r="G5" i="2"/>
  <c r="F5" i="2"/>
  <c r="E5" i="2"/>
  <c r="D5" i="2"/>
  <c r="A10" i="1"/>
  <c r="A9" i="1"/>
  <c r="A8" i="1"/>
  <c r="A7" i="1"/>
  <c r="A6" i="1"/>
  <c r="A5" i="1"/>
  <c r="A4" i="1"/>
  <c r="A3" i="1"/>
</calcChain>
</file>

<file path=xl/comments1.xml><?xml version="1.0" encoding="utf-8"?>
<comments xmlns="http://schemas.openxmlformats.org/spreadsheetml/2006/main">
  <authors>
    <author>Microsoft Office User</author>
  </authors>
  <commentList>
    <comment ref="N1" authorId="0">
      <text>
        <r>
          <rPr>
            <b/>
            <sz val="10"/>
            <color indexed="81"/>
            <rFont val="Calibri"/>
            <family val="2"/>
          </rPr>
          <t>Microsoft Office User:</t>
        </r>
        <r>
          <rPr>
            <sz val="10"/>
            <color indexed="81"/>
            <rFont val="Calibri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<sst xmlns="http://schemas.openxmlformats.org/spreadsheetml/2006/main" count="261" uniqueCount="139">
  <si>
    <t>◆インサイドセールスPJT</t>
  </si>
  <si>
    <t>更新日</t>
  </si>
  <si>
    <t>過去シート</t>
  </si>
  <si>
    <t>の保存先⇛</t>
  </si>
  <si>
    <t>No</t>
  </si>
  <si>
    <t>KPI</t>
  </si>
  <si>
    <t>カテ</t>
  </si>
  <si>
    <t>施策</t>
  </si>
  <si>
    <t>月次順位</t>
  </si>
  <si>
    <t>オーナー</t>
  </si>
  <si>
    <t>KPI
達成率</t>
  </si>
  <si>
    <t>半週KDI
（7/17日〜7/20日）</t>
  </si>
  <si>
    <t>KDI
達成率</t>
  </si>
  <si>
    <t>順位</t>
  </si>
  <si>
    <t>状況</t>
  </si>
  <si>
    <t>to do/担当者/進捗</t>
  </si>
  <si>
    <t>課題/打ち手/想定リスク etc</t>
  </si>
  <si>
    <t>優良アポ数（全体）</t>
  </si>
  <si>
    <t>短期AP</t>
  </si>
  <si>
    <t>インバウンド集客数増加</t>
  </si>
  <si>
    <t>A</t>
  </si>
  <si>
    <t>●●</t>
  </si>
  <si>
    <t>・「◯◯マーケティング支援」に関するLPを2種類完成
・トップページからの動線設計（リンク設置まで）完了</t>
  </si>
  <si>
    <t>完了</t>
  </si>
  <si>
    <t>&lt;todo&gt;・・・・・・・・・・・・・・・・・</t>
  </si>
  <si>
    <t>・・・・・・・・・・・・・・・・・</t>
  </si>
  <si>
    <t>トスアップ率（全体）</t>
  </si>
  <si>
    <t>トスアップに繋がったトークを振り返ってノウハウとして蓄積</t>
  </si>
  <si>
    <t>B</t>
  </si>
  <si>
    <t>・各フロント営業のトスアップトークを振り返り
・月曜日のフロント定例にて実施、その内容を翌日までに型化し共有</t>
  </si>
  <si>
    <t>進行中</t>
  </si>
  <si>
    <t>優良アポ数（A業界）</t>
  </si>
  <si>
    <t>既存クライアントよりご紹介</t>
  </si>
  <si>
    <t>フロント</t>
  </si>
  <si>
    <t>・５件の既存顧客にご紹介いただけないか打診する</t>
  </si>
  <si>
    <t>優良アポ数（B業界）</t>
  </si>
  <si>
    <t>中期AP</t>
  </si>
  <si>
    <t>B業界の顧問や社外取締役・監査役へのアプローチ</t>
  </si>
  <si>
    <t>C</t>
  </si>
  <si>
    <t>◯◯</t>
  </si>
  <si>
    <t>・B業界の顧問・社外取締役のリストアップ（四季報・各社HP・検索で「B業界・顧問」など）
・リストが出来たところからアプローチ開始（半週で１０件）</t>
  </si>
  <si>
    <t>A業界・B業界・R&amp;D定期メルマガ配信</t>
  </si>
  <si>
    <t>△△</t>
  </si>
  <si>
    <t>・2週間に1回、各業界のメルマガを配信
・メルマガ内容を各業界ごと計3通作成（編集部にコンテンツ相談）
・反応があった企業先に架電してアポ取り</t>
  </si>
  <si>
    <t>優良アポ数（R&amp;D）</t>
  </si>
  <si>
    <t>イベント出展して名刺交換した先にMAからメールアプローチ</t>
  </si>
  <si>
    <t>・MAへデータ入力を完了
・メール文章作成（過去メールより修正）
・次の半週MTGで文面を確認を依頼</t>
  </si>
  <si>
    <t>D</t>
  </si>
  <si>
    <t>A業界の所属コミュニティへの参加</t>
  </si>
  <si>
    <t>・Googleで検索し抽出
・顧客（分野違う５社）にヒアリングを実施</t>
  </si>
  <si>
    <t>E</t>
  </si>
  <si>
    <t>未着手</t>
  </si>
  <si>
    <t>・新しい見せ方のLPを１０種類作成
・インバウンドトラフィックの１０％を振り分けABテスト実施</t>
  </si>
  <si>
    <t>〈7月各チームKPI〉</t>
  </si>
  <si>
    <t>【フロントチーム】</t>
  </si>
  <si>
    <t>【インサイドセールスチーム】</t>
  </si>
  <si>
    <t>2Qチーム方針</t>
  </si>
  <si>
    <t>◆ A業界の深耕アプローチ</t>
  </si>
  <si>
    <t>・A業界優良対象先制覇（８割程と商談）</t>
  </si>
  <si>
    <t xml:space="preserve">   -窓開け商品の案内、開発（セミナー、バナーなど）</t>
  </si>
  <si>
    <t>・B業界の部長以上とのアポ数増加</t>
  </si>
  <si>
    <t>◆B業界アプローチの加速、刈り取り</t>
  </si>
  <si>
    <t>・R&amp;D領域（C業界/D業界）とのアポ数増加</t>
  </si>
  <si>
    <t>◆新規アポは決裁者のみ</t>
  </si>
  <si>
    <t>◆R&amp;Dは積極的なアプローチは控える</t>
  </si>
  <si>
    <t>当月主要KPI</t>
  </si>
  <si>
    <t>前月主要課題</t>
  </si>
  <si>
    <t>◆アポ数</t>
  </si>
  <si>
    <t>件</t>
  </si>
  <si>
    <t>◆ 高角度案件の刈り取り</t>
  </si>
  <si>
    <t>◆決済者アポ数増加</t>
  </si>
  <si>
    <t>◆金額入り提案数</t>
  </si>
  <si>
    <t>◆決済者アポ数</t>
  </si>
  <si>
    <t>◆担当者アポはプリセールス</t>
  </si>
  <si>
    <t>◆口頭合意</t>
  </si>
  <si>
    <t>万円</t>
  </si>
  <si>
    <t>◆プリセールス数</t>
  </si>
  <si>
    <t>◆MA活用したMQL育成</t>
  </si>
  <si>
    <t>◆ ペンディング先の管理体制の確立</t>
  </si>
  <si>
    <t>◆営業パス数</t>
  </si>
  <si>
    <t>◆zohoによるROI可視化</t>
  </si>
  <si>
    <t>◆ B業界のアポ数の向上</t>
  </si>
  <si>
    <t>現状と課題</t>
  </si>
  <si>
    <t>現状</t>
  </si>
  <si>
    <t>（進捗</t>
  </si>
  <si>
    <t>）</t>
  </si>
  <si>
    <t>■ プロセス別 数値管理シート</t>
  </si>
  <si>
    <t>7月25日時点</t>
  </si>
  <si>
    <t>月次サマリ(新規)</t>
  </si>
  <si>
    <t>リスト数</t>
  </si>
  <si>
    <t>接触数</t>
  </si>
  <si>
    <t>返信数</t>
  </si>
  <si>
    <t>アポ数</t>
  </si>
  <si>
    <t>金額なし提案</t>
  </si>
  <si>
    <t>金額あり提案</t>
  </si>
  <si>
    <t>受注数</t>
  </si>
  <si>
    <t>返信率</t>
  </si>
  <si>
    <t>アポ率</t>
  </si>
  <si>
    <t>受注率</t>
  </si>
  <si>
    <t>7月目標</t>
  </si>
  <si>
    <t>7月実績</t>
  </si>
  <si>
    <t>7月達成率</t>
  </si>
  <si>
    <t>6月実施数値(参考)</t>
  </si>
  <si>
    <t>月次サマリ(PL)</t>
  </si>
  <si>
    <t>拡販提案数</t>
  </si>
  <si>
    <t>拡販受注件数</t>
  </si>
  <si>
    <t>拡販受注高</t>
  </si>
  <si>
    <t>新規提案数</t>
  </si>
  <si>
    <t>最終調整</t>
  </si>
  <si>
    <t>新規受注件数</t>
  </si>
  <si>
    <t>合計提案数</t>
  </si>
  <si>
    <t>提案対受注数</t>
  </si>
  <si>
    <t>PDCAサマリ</t>
  </si>
  <si>
    <t>経路</t>
  </si>
  <si>
    <t>達成率</t>
  </si>
  <si>
    <t>アポ獲得先企業名（赤字は今半週獲得分）</t>
  </si>
  <si>
    <t>＜A業界＞</t>
  </si>
  <si>
    <t>合計</t>
  </si>
  <si>
    <t>紹介</t>
  </si>
  <si>
    <t>イベント参加</t>
  </si>
  <si>
    <t>イベント出展</t>
  </si>
  <si>
    <t>A社、B社、C社</t>
  </si>
  <si>
    <t>決裁者</t>
  </si>
  <si>
    <r>
      <t>D社、</t>
    </r>
    <r>
      <rPr>
        <sz val="10"/>
        <color rgb="FFFF0000"/>
        <rFont val="Meiryo"/>
        <family val="2"/>
        <charset val="128"/>
      </rPr>
      <t>E社、F社</t>
    </r>
    <r>
      <rPr>
        <sz val="10"/>
        <color rgb="FF000000"/>
        <rFont val="Meiryo"/>
        <family val="2"/>
        <charset val="128"/>
      </rPr>
      <t>・・・</t>
    </r>
  </si>
  <si>
    <t>RM</t>
  </si>
  <si>
    <t>メール</t>
  </si>
  <si>
    <t>H社・I社</t>
  </si>
  <si>
    <t>顧問</t>
  </si>
  <si>
    <t>＜B業界＞</t>
  </si>
  <si>
    <t>H社</t>
  </si>
  <si>
    <t>I社</t>
  </si>
  <si>
    <t>・・・・・・・</t>
  </si>
  <si>
    <t>電話</t>
  </si>
  <si>
    <t>＜R&amp;D＞</t>
  </si>
  <si>
    <t>J社</t>
  </si>
  <si>
    <t>K社</t>
  </si>
  <si>
    <t>決済者</t>
  </si>
  <si>
    <t>◆ A業界優良対象先の社長トスアップ率の向上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</si>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</sst>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%"/>
    <numFmt numFmtId="177" formatCode="[$¥-411]#,##0"/>
  </numFmts>
  <fonts count="22" x14ac:knownFonts="1">
    <font>
      <sz val="12"/>
      <color theme="1"/>
      <name val="Yu Gothic"/>
      <family val="2"/>
      <scheme val="minor"/>
    </font>
    <font>
      <sz val="12"/>
      <name val="Meiryo"/>
      <family val="2"/>
      <charset val="128"/>
    </font>
    <font>
      <u/>
      <sz val="10"/>
      <color theme="10"/>
      <name val="Arial"/>
      <family val="2"/>
    </font>
    <font>
      <sz val="10"/>
      <color rgb="FF000000"/>
      <name val="Meiryo"/>
      <family val="2"/>
      <charset val="128"/>
    </font>
    <font>
      <sz val="10"/>
      <color rgb="FFFFFFFF"/>
      <name val="Meiryo"/>
      <family val="2"/>
      <charset val="128"/>
    </font>
    <font>
      <sz val="10"/>
      <name val="Meiryo"/>
      <family val="2"/>
      <charset val="128"/>
    </font>
    <font>
      <b/>
      <sz val="10"/>
      <color indexed="81"/>
      <name val="Calibri"/>
      <family val="2"/>
    </font>
    <font>
      <sz val="10"/>
      <color indexed="81"/>
      <name val="Calibri"/>
      <family val="2"/>
    </font>
    <font>
      <b/>
      <sz val="12"/>
      <name val="Meiryo"/>
      <family val="2"/>
      <charset val="128"/>
    </font>
    <font>
      <b/>
      <sz val="10"/>
      <color rgb="FFFFFFFF"/>
      <name val="Meiryo"/>
      <family val="2"/>
      <charset val="128"/>
    </font>
    <font>
      <sz val="9"/>
      <name val="Meiryo"/>
      <family val="2"/>
      <charset val="128"/>
    </font>
    <font>
      <b/>
      <sz val="9"/>
      <name val="Meiryo"/>
      <family val="2"/>
      <charset val="128"/>
    </font>
    <font>
      <sz val="9"/>
      <color rgb="FF000000"/>
      <name val="Meiryo"/>
      <family val="2"/>
      <charset val="128"/>
    </font>
    <font>
      <sz val="8"/>
      <name val="Meiryo"/>
      <family val="2"/>
      <charset val="128"/>
    </font>
    <font>
      <b/>
      <sz val="8"/>
      <name val="Meiryo"/>
      <family val="2"/>
      <charset val="128"/>
    </font>
    <font>
      <sz val="8"/>
      <color rgb="FFFFFFFF"/>
      <name val="Meiryo"/>
      <family val="2"/>
      <charset val="128"/>
    </font>
    <font>
      <sz val="10"/>
      <color rgb="FFFF00FF"/>
      <name val="Meiryo"/>
      <family val="2"/>
      <charset val="128"/>
    </font>
    <font>
      <sz val="8"/>
      <color rgb="FFFF00FF"/>
      <name val="Meiryo"/>
      <family val="2"/>
      <charset val="128"/>
    </font>
    <font>
      <sz val="9"/>
      <color rgb="FFFF0000"/>
      <name val="Meiryo"/>
      <family val="2"/>
      <charset val="128"/>
    </font>
    <font>
      <sz val="10"/>
      <color rgb="FFFF0000"/>
      <name val="Meiryo"/>
      <family val="2"/>
      <charset val="128"/>
    </font>
    <font>
      <u/>
      <sz val="12"/>
      <color theme="11"/>
      <name val="Yu Gothic"/>
      <family val="2"/>
      <scheme val="minor"/>
    </font>
    <font>
      <sz val="6"/>
      <name val="Yu Gothic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1C4587"/>
        <bgColor rgb="FF1C4587"/>
      </patternFill>
    </fill>
    <fill>
      <patternFill patternType="solid">
        <fgColor rgb="FFFF0000"/>
        <bgColor rgb="FFFF0000"/>
      </patternFill>
    </fill>
    <fill>
      <patternFill patternType="solid">
        <fgColor rgb="FFFCE8B2"/>
        <bgColor rgb="FFFCE8B2"/>
      </patternFill>
    </fill>
    <fill>
      <patternFill patternType="solid">
        <fgColor rgb="FFFFFFFF"/>
        <bgColor rgb="FFFFFFFF"/>
      </patternFill>
    </fill>
    <fill>
      <patternFill patternType="solid">
        <fgColor rgb="FF0B5394"/>
        <bgColor rgb="FF0B5394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0">
    <xf numFmtId="0" fontId="0" fillId="0" borderId="0"/>
    <xf numFmtId="0" fontId="2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</cellStyleXfs>
  <cellXfs count="154">
    <xf numFmtId="0" fontId="0" fillId="0" borderId="0" xfId="0"/>
    <xf numFmtId="0" fontId="1" fillId="0" borderId="0" xfId="0" applyFont="1" applyAlignment="1">
      <alignment horizontal="left" vertical="center"/>
    </xf>
    <xf numFmtId="14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2" fillId="0" borderId="0" xfId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/>
    </xf>
    <xf numFmtId="0" fontId="5" fillId="5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vertical="top"/>
    </xf>
    <xf numFmtId="0" fontId="8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5" borderId="7" xfId="0" applyFont="1" applyFill="1" applyBorder="1" applyAlignment="1">
      <alignment vertical="top"/>
    </xf>
    <xf numFmtId="0" fontId="5" fillId="0" borderId="8" xfId="0" applyFont="1" applyBorder="1" applyAlignment="1">
      <alignment vertical="top"/>
    </xf>
    <xf numFmtId="0" fontId="5" fillId="0" borderId="9" xfId="0" applyFont="1" applyBorder="1" applyAlignment="1">
      <alignment vertical="top"/>
    </xf>
    <xf numFmtId="0" fontId="5" fillId="0" borderId="10" xfId="0" applyFont="1" applyBorder="1" applyAlignment="1">
      <alignment vertical="top"/>
    </xf>
    <xf numFmtId="0" fontId="5" fillId="0" borderId="11" xfId="0" applyFont="1" applyBorder="1" applyAlignment="1">
      <alignment vertical="top"/>
    </xf>
    <xf numFmtId="0" fontId="3" fillId="5" borderId="10" xfId="0" applyFont="1" applyFill="1" applyBorder="1" applyAlignment="1">
      <alignment vertical="top"/>
    </xf>
    <xf numFmtId="0" fontId="5" fillId="0" borderId="12" xfId="0" applyFont="1" applyBorder="1" applyAlignment="1">
      <alignment vertical="top"/>
    </xf>
    <xf numFmtId="0" fontId="5" fillId="0" borderId="13" xfId="0" applyFont="1" applyBorder="1" applyAlignment="1">
      <alignment vertical="top"/>
    </xf>
    <xf numFmtId="0" fontId="5" fillId="0" borderId="14" xfId="0" applyFont="1" applyBorder="1" applyAlignment="1">
      <alignment vertical="top"/>
    </xf>
    <xf numFmtId="0" fontId="3" fillId="5" borderId="12" xfId="0" applyFont="1" applyFill="1" applyBorder="1" applyAlignment="1">
      <alignment vertical="top"/>
    </xf>
    <xf numFmtId="0" fontId="10" fillId="0" borderId="7" xfId="0" applyFont="1" applyBorder="1" applyAlignment="1">
      <alignment vertical="top"/>
    </xf>
    <xf numFmtId="0" fontId="10" fillId="0" borderId="8" xfId="0" applyFont="1" applyBorder="1" applyAlignment="1">
      <alignment vertical="top"/>
    </xf>
    <xf numFmtId="3" fontId="11" fillId="5" borderId="4" xfId="0" applyNumberFormat="1" applyFont="1" applyFill="1" applyBorder="1" applyAlignment="1">
      <alignment horizontal="center" vertical="top"/>
    </xf>
    <xf numFmtId="0" fontId="10" fillId="0" borderId="9" xfId="0" applyFont="1" applyBorder="1" applyAlignment="1">
      <alignment vertical="top"/>
    </xf>
    <xf numFmtId="0" fontId="12" fillId="5" borderId="7" xfId="0" applyFont="1" applyFill="1" applyBorder="1" applyAlignment="1">
      <alignment vertical="top"/>
    </xf>
    <xf numFmtId="0" fontId="10" fillId="0" borderId="10" xfId="0" applyFont="1" applyBorder="1" applyAlignment="1">
      <alignment vertical="top"/>
    </xf>
    <xf numFmtId="0" fontId="10" fillId="0" borderId="0" xfId="0" applyFont="1" applyAlignment="1">
      <alignment vertical="top"/>
    </xf>
    <xf numFmtId="3" fontId="11" fillId="5" borderId="13" xfId="0" applyNumberFormat="1" applyFont="1" applyFill="1" applyBorder="1" applyAlignment="1">
      <alignment horizontal="center" vertical="top"/>
    </xf>
    <xf numFmtId="0" fontId="10" fillId="0" borderId="11" xfId="0" applyFont="1" applyBorder="1" applyAlignment="1">
      <alignment vertical="top"/>
    </xf>
    <xf numFmtId="0" fontId="12" fillId="5" borderId="10" xfId="0" applyFont="1" applyFill="1" applyBorder="1" applyAlignment="1">
      <alignment vertical="top"/>
    </xf>
    <xf numFmtId="0" fontId="12" fillId="5" borderId="12" xfId="0" applyFont="1" applyFill="1" applyBorder="1" applyAlignment="1">
      <alignment vertical="top"/>
    </xf>
    <xf numFmtId="0" fontId="13" fillId="0" borderId="7" xfId="0" applyFont="1" applyBorder="1" applyAlignment="1">
      <alignment vertical="top"/>
    </xf>
    <xf numFmtId="0" fontId="13" fillId="0" borderId="8" xfId="0" applyFont="1" applyBorder="1" applyAlignment="1">
      <alignment vertical="top"/>
    </xf>
    <xf numFmtId="3" fontId="14" fillId="0" borderId="4" xfId="0" applyNumberFormat="1" applyFont="1" applyBorder="1" applyAlignment="1">
      <alignment horizontal="center" vertical="top"/>
    </xf>
    <xf numFmtId="9" fontId="14" fillId="0" borderId="4" xfId="0" applyNumberFormat="1" applyFont="1" applyBorder="1" applyAlignment="1">
      <alignment horizontal="center" vertical="top"/>
    </xf>
    <xf numFmtId="0" fontId="13" fillId="0" borderId="10" xfId="0" applyFont="1" applyBorder="1" applyAlignment="1">
      <alignment vertical="top"/>
    </xf>
    <xf numFmtId="0" fontId="13" fillId="0" borderId="0" xfId="0" applyFont="1" applyAlignment="1">
      <alignment vertical="top"/>
    </xf>
    <xf numFmtId="3" fontId="14" fillId="0" borderId="13" xfId="0" applyNumberFormat="1" applyFont="1" applyBorder="1" applyAlignment="1">
      <alignment horizontal="center" vertical="top"/>
    </xf>
    <xf numFmtId="9" fontId="14" fillId="0" borderId="13" xfId="0" applyNumberFormat="1" applyFont="1" applyBorder="1" applyAlignment="1">
      <alignment horizontal="center" vertical="top"/>
    </xf>
    <xf numFmtId="0" fontId="14" fillId="0" borderId="0" xfId="0" applyFont="1" applyAlignment="1">
      <alignment horizontal="center" vertical="top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14" fontId="5" fillId="0" borderId="0" xfId="0" applyNumberFormat="1" applyFont="1" applyAlignment="1">
      <alignment horizontal="right" vertical="center"/>
    </xf>
    <xf numFmtId="10" fontId="3" fillId="0" borderId="0" xfId="0" applyNumberFormat="1" applyFont="1" applyAlignment="1">
      <alignment horizontal="right" vertical="center"/>
    </xf>
    <xf numFmtId="0" fontId="3" fillId="5" borderId="0" xfId="0" applyFont="1" applyFill="1" applyAlignment="1">
      <alignment horizontal="right" vertical="center"/>
    </xf>
    <xf numFmtId="9" fontId="5" fillId="0" borderId="0" xfId="0" applyNumberFormat="1" applyFont="1" applyAlignment="1">
      <alignment horizontal="right" vertical="center"/>
    </xf>
    <xf numFmtId="9" fontId="5" fillId="0" borderId="0" xfId="0" applyNumberFormat="1" applyFont="1" applyAlignment="1">
      <alignment horizontal="left" vertical="center"/>
    </xf>
    <xf numFmtId="9" fontId="5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0" fontId="15" fillId="2" borderId="15" xfId="0" applyFont="1" applyFill="1" applyBorder="1" applyAlignment="1">
      <alignment horizontal="center" vertical="center"/>
    </xf>
    <xf numFmtId="9" fontId="15" fillId="2" borderId="15" xfId="0" applyNumberFormat="1" applyFont="1" applyFill="1" applyBorder="1" applyAlignment="1">
      <alignment horizontal="center" vertical="center"/>
    </xf>
    <xf numFmtId="0" fontId="5" fillId="0" borderId="4" xfId="0" applyFont="1" applyBorder="1" applyAlignment="1">
      <alignment horizontal="left" vertical="center"/>
    </xf>
    <xf numFmtId="3" fontId="5" fillId="0" borderId="4" xfId="0" applyNumberFormat="1" applyFont="1" applyBorder="1" applyAlignment="1">
      <alignment horizontal="right" vertical="center"/>
    </xf>
    <xf numFmtId="9" fontId="5" fillId="0" borderId="4" xfId="0" applyNumberFormat="1" applyFont="1" applyBorder="1" applyAlignment="1">
      <alignment horizontal="right" vertical="center"/>
    </xf>
    <xf numFmtId="0" fontId="5" fillId="0" borderId="4" xfId="0" applyFont="1" applyBorder="1" applyAlignment="1">
      <alignment horizontal="right" vertical="center"/>
    </xf>
    <xf numFmtId="176" fontId="5" fillId="0" borderId="4" xfId="0" applyNumberFormat="1" applyFont="1" applyBorder="1" applyAlignment="1">
      <alignment horizontal="right" vertical="center"/>
    </xf>
    <xf numFmtId="0" fontId="5" fillId="0" borderId="8" xfId="0" applyFont="1" applyBorder="1" applyAlignment="1">
      <alignment horizontal="left" vertical="center"/>
    </xf>
    <xf numFmtId="0" fontId="5" fillId="0" borderId="8" xfId="0" applyFont="1" applyBorder="1" applyAlignment="1">
      <alignment horizontal="right" vertical="center"/>
    </xf>
    <xf numFmtId="9" fontId="5" fillId="0" borderId="8" xfId="0" applyNumberFormat="1" applyFont="1" applyBorder="1" applyAlignment="1">
      <alignment horizontal="right" vertical="center"/>
    </xf>
    <xf numFmtId="0" fontId="16" fillId="5" borderId="0" xfId="0" applyFont="1" applyFill="1" applyAlignment="1">
      <alignment horizontal="left" vertical="center"/>
    </xf>
    <xf numFmtId="9" fontId="16" fillId="5" borderId="0" xfId="0" applyNumberFormat="1" applyFont="1" applyFill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5" fillId="6" borderId="15" xfId="0" applyFont="1" applyFill="1" applyBorder="1" applyAlignment="1">
      <alignment horizontal="center" vertical="center"/>
    </xf>
    <xf numFmtId="3" fontId="15" fillId="6" borderId="15" xfId="0" applyNumberFormat="1" applyFont="1" applyFill="1" applyBorder="1" applyAlignment="1">
      <alignment horizontal="center" vertical="center"/>
    </xf>
    <xf numFmtId="9" fontId="15" fillId="6" borderId="15" xfId="0" applyNumberFormat="1" applyFont="1" applyFill="1" applyBorder="1" applyAlignment="1">
      <alignment horizontal="center" vertical="center"/>
    </xf>
    <xf numFmtId="9" fontId="17" fillId="5" borderId="0" xfId="0" applyNumberFormat="1" applyFont="1" applyFill="1" applyAlignment="1">
      <alignment horizontal="left" vertical="center"/>
    </xf>
    <xf numFmtId="9" fontId="13" fillId="0" borderId="0" xfId="0" applyNumberFormat="1" applyFont="1" applyAlignment="1">
      <alignment vertical="center"/>
    </xf>
    <xf numFmtId="177" fontId="5" fillId="0" borderId="4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4" fillId="6" borderId="3" xfId="0" applyFont="1" applyFill="1" applyBorder="1" applyAlignment="1">
      <alignment horizontal="left" vertical="center"/>
    </xf>
    <xf numFmtId="0" fontId="4" fillId="6" borderId="4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6" fillId="0" borderId="0" xfId="0" applyFont="1" applyAlignment="1">
      <alignment horizontal="left" vertical="center"/>
    </xf>
    <xf numFmtId="0" fontId="3" fillId="0" borderId="0" xfId="0" applyFont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9" fontId="5" fillId="0" borderId="1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9" fontId="5" fillId="4" borderId="4" xfId="0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0" fillId="0" borderId="0" xfId="0" applyAlignment="1"/>
    <xf numFmtId="0" fontId="12" fillId="0" borderId="13" xfId="0" applyFont="1" applyBorder="1" applyAlignment="1">
      <alignment horizontal="left" vertical="center"/>
    </xf>
    <xf numFmtId="0" fontId="3" fillId="0" borderId="13" xfId="0" applyFont="1" applyBorder="1" applyAlignment="1">
      <alignment horizontal="right" vertical="center"/>
    </xf>
    <xf numFmtId="9" fontId="3" fillId="0" borderId="13" xfId="0" applyNumberFormat="1" applyFont="1" applyBorder="1" applyAlignment="1">
      <alignment horizontal="right" vertical="center"/>
    </xf>
    <xf numFmtId="0" fontId="12" fillId="0" borderId="4" xfId="0" applyFont="1" applyBorder="1" applyAlignment="1">
      <alignment horizontal="left" vertical="center"/>
    </xf>
    <xf numFmtId="0" fontId="18" fillId="0" borderId="4" xfId="0" applyFont="1" applyBorder="1" applyAlignment="1">
      <alignment horizontal="left" vertical="center"/>
    </xf>
    <xf numFmtId="9" fontId="19" fillId="0" borderId="13" xfId="0" applyNumberFormat="1" applyFont="1" applyBorder="1" applyAlignment="1">
      <alignment horizontal="right" vertical="center"/>
    </xf>
    <xf numFmtId="0" fontId="3" fillId="0" borderId="4" xfId="0" applyFont="1" applyBorder="1" applyAlignment="1">
      <alignment horizontal="right" vertical="center"/>
    </xf>
    <xf numFmtId="3" fontId="11" fillId="5" borderId="4" xfId="0" applyNumberFormat="1" applyFont="1" applyFill="1" applyBorder="1" applyAlignment="1">
      <alignment horizontal="center" vertical="center"/>
    </xf>
    <xf numFmtId="3" fontId="11" fillId="5" borderId="13" xfId="0" applyNumberFormat="1" applyFont="1" applyFill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3" fontId="11" fillId="0" borderId="13" xfId="0" applyNumberFormat="1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top"/>
    </xf>
    <xf numFmtId="0" fontId="5" fillId="0" borderId="8" xfId="0" applyFont="1" applyBorder="1" applyAlignment="1">
      <alignment horizontal="center" vertical="top"/>
    </xf>
    <xf numFmtId="0" fontId="5" fillId="0" borderId="13" xfId="0" applyFont="1" applyBorder="1" applyAlignment="1">
      <alignment horizontal="center" vertical="top"/>
    </xf>
    <xf numFmtId="3" fontId="11" fillId="0" borderId="13" xfId="0" applyNumberFormat="1" applyFont="1" applyBorder="1" applyAlignment="1">
      <alignment horizontal="center" vertical="top"/>
    </xf>
    <xf numFmtId="0" fontId="13" fillId="0" borderId="8" xfId="0" applyFont="1" applyBorder="1" applyAlignment="1">
      <alignment horizontal="center" vertical="top"/>
    </xf>
    <xf numFmtId="0" fontId="13" fillId="0" borderId="0" xfId="0" applyFont="1" applyAlignment="1">
      <alignment horizontal="center" vertical="top"/>
    </xf>
    <xf numFmtId="0" fontId="0" fillId="0" borderId="0" xfId="0" applyAlignment="1">
      <alignment horizontal="center"/>
    </xf>
    <xf numFmtId="0" fontId="3" fillId="0" borderId="0" xfId="0" applyFont="1" applyBorder="1" applyAlignment="1">
      <alignment vertical="top"/>
    </xf>
    <xf numFmtId="0" fontId="5" fillId="0" borderId="0" xfId="0" applyFont="1" applyBorder="1" applyAlignment="1">
      <alignment horizontal="center" vertical="center"/>
    </xf>
    <xf numFmtId="0" fontId="5" fillId="0" borderId="16" xfId="0" applyFont="1" applyBorder="1" applyAlignment="1">
      <alignment vertical="top"/>
    </xf>
    <xf numFmtId="0" fontId="5" fillId="0" borderId="16" xfId="0" applyFont="1" applyBorder="1" applyAlignment="1">
      <alignment horizontal="center" vertical="center"/>
    </xf>
    <xf numFmtId="0" fontId="3" fillId="5" borderId="17" xfId="0" applyFont="1" applyFill="1" applyBorder="1" applyAlignment="1">
      <alignment vertical="top"/>
    </xf>
    <xf numFmtId="0" fontId="5" fillId="0" borderId="18" xfId="0" applyFont="1" applyBorder="1" applyAlignment="1">
      <alignment vertical="top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vertical="top"/>
    </xf>
    <xf numFmtId="0" fontId="5" fillId="0" borderId="20" xfId="0" applyFont="1" applyBorder="1" applyAlignment="1">
      <alignment vertical="top"/>
    </xf>
    <xf numFmtId="0" fontId="3" fillId="0" borderId="21" xfId="0" applyFont="1" applyBorder="1" applyAlignment="1">
      <alignment vertical="top"/>
    </xf>
    <xf numFmtId="0" fontId="3" fillId="5" borderId="20" xfId="0" applyFont="1" applyFill="1" applyBorder="1" applyAlignment="1">
      <alignment vertical="top"/>
    </xf>
    <xf numFmtId="0" fontId="5" fillId="0" borderId="22" xfId="0" applyFont="1" applyBorder="1" applyAlignment="1">
      <alignment vertical="top"/>
    </xf>
    <xf numFmtId="0" fontId="5" fillId="0" borderId="23" xfId="0" applyFont="1" applyBorder="1" applyAlignment="1">
      <alignment vertical="top"/>
    </xf>
    <xf numFmtId="0" fontId="12" fillId="5" borderId="17" xfId="0" applyFont="1" applyFill="1" applyBorder="1" applyAlignment="1">
      <alignment vertical="top"/>
    </xf>
    <xf numFmtId="0" fontId="12" fillId="5" borderId="20" xfId="0" applyFont="1" applyFill="1" applyBorder="1" applyAlignment="1">
      <alignment vertical="top"/>
    </xf>
    <xf numFmtId="0" fontId="12" fillId="5" borderId="22" xfId="0" applyFont="1" applyFill="1" applyBorder="1" applyAlignment="1">
      <alignment vertical="top"/>
    </xf>
    <xf numFmtId="0" fontId="13" fillId="0" borderId="0" xfId="0" applyFont="1" applyBorder="1" applyAlignment="1">
      <alignment vertical="top"/>
    </xf>
    <xf numFmtId="0" fontId="3" fillId="0" borderId="7" xfId="0" applyFont="1" applyBorder="1" applyAlignment="1">
      <alignment horizontal="center" vertical="center"/>
    </xf>
    <xf numFmtId="0" fontId="5" fillId="0" borderId="10" xfId="0" applyFont="1" applyBorder="1" applyAlignment="1"/>
    <xf numFmtId="0" fontId="5" fillId="0" borderId="12" xfId="0" applyFont="1" applyBorder="1" applyAlignment="1"/>
    <xf numFmtId="0" fontId="3" fillId="0" borderId="13" xfId="0" applyFont="1" applyBorder="1" applyAlignment="1">
      <alignment horizontal="left" vertical="center"/>
    </xf>
    <xf numFmtId="0" fontId="5" fillId="0" borderId="13" xfId="0" applyFont="1" applyBorder="1" applyAlignment="1"/>
    <xf numFmtId="0" fontId="5" fillId="0" borderId="14" xfId="0" applyFont="1" applyBorder="1" applyAlignment="1"/>
    <xf numFmtId="0" fontId="5" fillId="0" borderId="1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19" fillId="0" borderId="13" xfId="0" applyFont="1" applyBorder="1" applyAlignment="1">
      <alignment horizontal="left" vertical="center"/>
    </xf>
    <xf numFmtId="0" fontId="19" fillId="0" borderId="13" xfId="0" applyFont="1" applyBorder="1" applyAlignment="1"/>
    <xf numFmtId="0" fontId="19" fillId="0" borderId="14" xfId="0" applyFont="1" applyBorder="1" applyAlignment="1"/>
    <xf numFmtId="0" fontId="4" fillId="6" borderId="4" xfId="0" applyFont="1" applyFill="1" applyBorder="1" applyAlignment="1">
      <alignment horizontal="center" vertical="center"/>
    </xf>
    <xf numFmtId="0" fontId="5" fillId="0" borderId="4" xfId="0" applyFont="1" applyBorder="1" applyAlignment="1"/>
    <xf numFmtId="0" fontId="5" fillId="0" borderId="5" xfId="0" applyFont="1" applyBorder="1" applyAlignment="1"/>
    <xf numFmtId="0" fontId="3" fillId="0" borderId="10" xfId="0" applyFont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top"/>
    </xf>
    <xf numFmtId="0" fontId="5" fillId="0" borderId="4" xfId="0" applyFont="1" applyBorder="1" applyAlignment="1">
      <alignment vertical="top"/>
    </xf>
    <xf numFmtId="0" fontId="5" fillId="0" borderId="5" xfId="0" applyFont="1" applyBorder="1" applyAlignment="1">
      <alignment vertical="top"/>
    </xf>
    <xf numFmtId="0" fontId="9" fillId="6" borderId="7" xfId="0" applyFont="1" applyFill="1" applyBorder="1" applyAlignment="1">
      <alignment horizontal="center" vertical="top"/>
    </xf>
    <xf numFmtId="0" fontId="5" fillId="0" borderId="8" xfId="0" applyFont="1" applyBorder="1" applyAlignment="1">
      <alignment vertical="top"/>
    </xf>
    <xf numFmtId="0" fontId="9" fillId="6" borderId="3" xfId="0" applyFont="1" applyFill="1" applyBorder="1" applyAlignment="1">
      <alignment horizontal="center" vertical="top"/>
    </xf>
    <xf numFmtId="0" fontId="4" fillId="6" borderId="7" xfId="0" applyFont="1" applyFill="1" applyBorder="1" applyAlignment="1">
      <alignment horizontal="center" vertical="top"/>
    </xf>
  </cellXfs>
  <cellStyles count="40">
    <cellStyle name="ハイパーリンク" xfId="1" builtinId="8"/>
    <cellStyle name="標準" xfId="0" builtinId="0"/>
    <cellStyle name="表示済みのハイパーリンク" xfId="2" builtinId="9" hidden="1"/>
    <cellStyle name="表示済みのハイパーリンク" xfId="3" builtinId="9" hidden="1"/>
    <cellStyle name="表示済みのハイパーリンク" xfId="4" builtinId="9" hidden="1"/>
    <cellStyle name="表示済みのハイパーリンク" xfId="5" builtinId="9" hidden="1"/>
    <cellStyle name="表示済みのハイパーリンク" xfId="6" builtinId="9" hidden="1"/>
    <cellStyle name="表示済みのハイパーリンク" xfId="7" builtinId="9" hidden="1"/>
    <cellStyle name="表示済みのハイパーリンク" xfId="8" builtinId="9" hidden="1"/>
    <cellStyle name="表示済みのハイパーリンク" xfId="9" builtinId="9" hidden="1"/>
    <cellStyle name="表示済みのハイパーリンク" xfId="10" builtinId="9" hidden="1"/>
    <cellStyle name="表示済みのハイパーリンク" xfId="11" builtinId="9" hidden="1"/>
    <cellStyle name="表示済みのハイパーリンク" xfId="12" builtinId="9" hidden="1"/>
    <cellStyle name="表示済みのハイパーリンク" xfId="13" builtinId="9" hidden="1"/>
    <cellStyle name="表示済みのハイパーリンク" xfId="14" builtinId="9" hidden="1"/>
    <cellStyle name="表示済みのハイパーリンク" xfId="15" builtinId="9" hidden="1"/>
    <cellStyle name="表示済みのハイパーリンク" xfId="16" builtinId="9" hidden="1"/>
    <cellStyle name="表示済みのハイパーリンク" xfId="17" builtinId="9" hidden="1"/>
    <cellStyle name="表示済みのハイパーリンク" xfId="18" builtinId="9" hidden="1"/>
    <cellStyle name="表示済みのハイパーリンク" xfId="19" builtinId="9" hidden="1"/>
    <cellStyle name="表示済みのハイパーリンク" xfId="20" builtinId="9" hidden="1"/>
    <cellStyle name="表示済みのハイパーリンク" xfId="21" builtinId="9" hidden="1"/>
    <cellStyle name="表示済みのハイパーリンク" xfId="22" builtinId="9" hidden="1"/>
    <cellStyle name="表示済みのハイパーリンク" xfId="23" builtinId="9" hidden="1"/>
    <cellStyle name="表示済みのハイパーリンク" xfId="24" builtinId="9" hidden="1"/>
    <cellStyle name="表示済みのハイパーリンク" xfId="25" builtinId="9" hidden="1"/>
    <cellStyle name="表示済みのハイパーリンク" xfId="26" builtinId="9" hidden="1"/>
    <cellStyle name="表示済みのハイパーリンク" xfId="27" builtinId="9" hidden="1"/>
    <cellStyle name="表示済みのハイパーリンク" xfId="28" builtinId="9" hidden="1"/>
    <cellStyle name="表示済みのハイパーリンク" xfId="29" builtinId="9" hidden="1"/>
    <cellStyle name="表示済みのハイパーリンク" xfId="30" builtinId="9" hidden="1"/>
    <cellStyle name="表示済みのハイパーリンク" xfId="31" builtinId="9" hidden="1"/>
    <cellStyle name="表示済みのハイパーリンク" xfId="32" builtinId="9" hidden="1"/>
    <cellStyle name="表示済みのハイパーリンク" xfId="33" builtinId="9" hidden="1"/>
    <cellStyle name="表示済みのハイパーリンク" xfId="34" builtinId="9" hidden="1"/>
    <cellStyle name="表示済みのハイパーリンク" xfId="35" builtinId="9" hidden="1"/>
    <cellStyle name="表示済みのハイパーリンク" xfId="36" builtinId="9" hidden="1"/>
    <cellStyle name="表示済みのハイパーリンク" xfId="37" builtinId="9" hidden="1"/>
    <cellStyle name="表示済みのハイパーリンク" xfId="38" builtinId="9" hidden="1"/>
    <cellStyle name="表示済みのハイパーリンク" xfId="39" builtinId="9" hidden="1"/>
  </cellStyles>
  <dxfs count="60">
    <dxf>
      <fill>
        <patternFill patternType="solid">
          <fgColor rgb="FFF4C7C3"/>
          <bgColor rgb="FFF4C7C3"/>
        </patternFill>
      </fill>
      <border>
        <left/>
        <right/>
        <top/>
        <bottom/>
      </border>
    </dxf>
    <dxf>
      <fill>
        <patternFill patternType="solid">
          <fgColor rgb="FFF4C7C3"/>
          <bgColor rgb="FFF4C7C3"/>
        </patternFill>
      </fill>
      <border>
        <left/>
        <right/>
        <top/>
        <bottom/>
      </border>
    </dxf>
    <dxf>
      <fill>
        <patternFill patternType="solid">
          <fgColor rgb="FFFCE8B2"/>
          <bgColor rgb="FFFCE8B2"/>
        </patternFill>
      </fill>
      <border>
        <left/>
        <right/>
        <top/>
        <bottom/>
      </border>
    </dxf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  <dxf>
      <fill>
        <patternFill patternType="solid">
          <fgColor rgb="FFC9DAF8"/>
          <bgColor rgb="FFC9DAF8"/>
        </patternFill>
      </fill>
      <border>
        <left/>
        <right/>
        <top/>
        <bottom/>
      </border>
    </dxf>
    <dxf>
      <fill>
        <patternFill patternType="solid">
          <fgColor rgb="FFF4C7C3"/>
          <bgColor rgb="FFF4C7C3"/>
        </patternFill>
      </fill>
      <border>
        <left/>
        <right/>
        <top/>
        <bottom/>
      </border>
    </dxf>
    <dxf>
      <fill>
        <patternFill patternType="solid">
          <fgColor rgb="FFFCE8B2"/>
          <bgColor rgb="FFFCE8B2"/>
        </patternFill>
      </fill>
      <border>
        <left/>
        <right/>
        <top/>
        <bottom/>
      </border>
    </dxf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  <dxf>
      <fill>
        <patternFill patternType="solid">
          <fgColor rgb="FFB7B7B7"/>
          <bgColor rgb="FFB7B7B7"/>
        </patternFill>
      </fill>
      <border>
        <left/>
        <right/>
        <top/>
        <bottom/>
      </border>
    </dxf>
    <dxf>
      <fill>
        <patternFill patternType="solid">
          <fgColor rgb="FFF4C7C3"/>
          <bgColor rgb="FFF4C7C3"/>
        </patternFill>
      </fill>
      <border>
        <left/>
        <right/>
        <top/>
        <bottom/>
      </border>
    </dxf>
    <dxf>
      <fill>
        <patternFill patternType="solid">
          <fgColor rgb="FFF4C7C3"/>
          <bgColor rgb="FFF4C7C3"/>
        </patternFill>
      </fill>
      <border>
        <left/>
        <right/>
        <top/>
        <bottom/>
      </border>
    </dxf>
    <dxf>
      <fill>
        <patternFill patternType="solid">
          <fgColor rgb="FFFCE8B2"/>
          <bgColor rgb="FFFCE8B2"/>
        </patternFill>
      </fill>
      <border>
        <left/>
        <right/>
        <top/>
        <bottom/>
      </border>
    </dxf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  <dxf>
      <fill>
        <patternFill patternType="solid">
          <fgColor rgb="FFC9DAF8"/>
          <bgColor rgb="FFC9DAF8"/>
        </patternFill>
      </fill>
      <border>
        <left/>
        <right/>
        <top/>
        <bottom/>
      </border>
    </dxf>
    <dxf>
      <fill>
        <patternFill patternType="solid">
          <fgColor rgb="FFF4C7C3"/>
          <bgColor rgb="FFF4C7C3"/>
        </patternFill>
      </fill>
      <border>
        <left/>
        <right/>
        <top/>
        <bottom/>
      </border>
    </dxf>
    <dxf>
      <fill>
        <patternFill patternType="solid">
          <fgColor rgb="FFFCE8B2"/>
          <bgColor rgb="FFFCE8B2"/>
        </patternFill>
      </fill>
      <border>
        <left/>
        <right/>
        <top/>
        <bottom/>
      </border>
    </dxf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  <dxf>
      <fill>
        <patternFill patternType="solid">
          <fgColor rgb="FFB7B7B7"/>
          <bgColor rgb="FFB7B7B7"/>
        </patternFill>
      </fill>
      <border>
        <left/>
        <right/>
        <top/>
        <bottom/>
      </border>
    </dxf>
    <dxf>
      <fill>
        <patternFill patternType="solid">
          <fgColor rgb="FFF4C7C3"/>
          <bgColor rgb="FFF4C7C3"/>
        </patternFill>
      </fill>
      <border>
        <left/>
        <right/>
        <top/>
        <bottom/>
      </border>
    </dxf>
    <dxf>
      <fill>
        <patternFill patternType="solid">
          <fgColor rgb="FFF4C7C3"/>
          <bgColor rgb="FFF4C7C3"/>
        </patternFill>
      </fill>
      <border>
        <left/>
        <right/>
        <top/>
        <bottom/>
      </border>
    </dxf>
    <dxf>
      <fill>
        <patternFill patternType="solid">
          <fgColor rgb="FFFCE8B2"/>
          <bgColor rgb="FFFCE8B2"/>
        </patternFill>
      </fill>
      <border>
        <left/>
        <right/>
        <top/>
        <bottom/>
      </border>
    </dxf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  <dxf>
      <fill>
        <patternFill patternType="solid">
          <fgColor rgb="FFC9DAF8"/>
          <bgColor rgb="FFC9DAF8"/>
        </patternFill>
      </fill>
      <border>
        <left/>
        <right/>
        <top/>
        <bottom/>
      </border>
    </dxf>
    <dxf>
      <fill>
        <patternFill patternType="solid">
          <fgColor rgb="FFFCE8B2"/>
          <bgColor rgb="FFFCE8B2"/>
        </patternFill>
      </fill>
      <border>
        <left/>
        <right/>
        <top/>
        <bottom/>
      </border>
    </dxf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  <dxf>
      <fill>
        <patternFill patternType="solid">
          <fgColor rgb="FFB7B7B7"/>
          <bgColor rgb="FFB7B7B7"/>
        </patternFill>
      </fill>
      <border>
        <left/>
        <right/>
        <top/>
        <bottom/>
      </border>
    </dxf>
    <dxf>
      <fill>
        <patternFill patternType="solid">
          <fgColor rgb="FFB7B7B7"/>
          <bgColor rgb="FFB7B7B7"/>
        </patternFill>
      </fill>
      <border>
        <left/>
        <right/>
        <top/>
        <bottom/>
      </border>
    </dxf>
    <dxf>
      <fill>
        <patternFill patternType="solid">
          <fgColor rgb="FFB7B7B7"/>
          <bgColor rgb="FFB7B7B7"/>
        </patternFill>
      </fill>
      <border>
        <left/>
        <right/>
        <top/>
        <bottom/>
      </border>
    </dxf>
    <dxf>
      <fill>
        <patternFill patternType="solid">
          <fgColor rgb="FFF4C7C3"/>
          <bgColor rgb="FFF4C7C3"/>
        </patternFill>
      </fill>
      <border>
        <left/>
        <right/>
        <top/>
        <bottom/>
      </border>
    </dxf>
    <dxf>
      <fill>
        <patternFill patternType="solid">
          <fgColor rgb="FFF4C7C3"/>
          <bgColor rgb="FFF4C7C3"/>
        </patternFill>
      </fill>
      <border>
        <left/>
        <right/>
        <top/>
        <bottom/>
      </border>
    </dxf>
    <dxf>
      <fill>
        <patternFill patternType="solid">
          <fgColor rgb="FFFCE8B2"/>
          <bgColor rgb="FFFCE8B2"/>
        </patternFill>
      </fill>
      <border>
        <left/>
        <right/>
        <top/>
        <bottom/>
      </border>
    </dxf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  <dxf>
      <fill>
        <patternFill patternType="solid">
          <fgColor rgb="FFC9DAF8"/>
          <bgColor rgb="FFC9DAF8"/>
        </patternFill>
      </fill>
      <border>
        <left/>
        <right/>
        <top/>
        <bottom/>
      </border>
    </dxf>
    <dxf>
      <fill>
        <patternFill patternType="solid">
          <fgColor rgb="FFFCE8B2"/>
          <bgColor rgb="FFFCE8B2"/>
        </patternFill>
      </fill>
      <border>
        <left/>
        <right/>
        <top/>
        <bottom/>
      </border>
    </dxf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  <dxf>
      <fill>
        <patternFill patternType="solid">
          <fgColor rgb="FFB7B7B7"/>
          <bgColor rgb="FFB7B7B7"/>
        </patternFill>
      </fill>
      <border>
        <left/>
        <right/>
        <top/>
        <bottom/>
      </border>
    </dxf>
    <dxf>
      <fill>
        <patternFill patternType="solid">
          <fgColor rgb="FFF4C7C3"/>
          <bgColor rgb="FFF4C7C3"/>
        </patternFill>
      </fill>
      <border>
        <left/>
        <right/>
        <top/>
        <bottom/>
      </border>
    </dxf>
    <dxf>
      <fill>
        <patternFill patternType="solid">
          <fgColor rgb="FFF4C7C3"/>
          <bgColor rgb="FFF4C7C3"/>
        </patternFill>
      </fill>
      <border>
        <left/>
        <right/>
        <top/>
        <bottom/>
      </border>
    </dxf>
    <dxf>
      <fill>
        <patternFill patternType="solid">
          <fgColor rgb="FFFCE8B2"/>
          <bgColor rgb="FFFCE8B2"/>
        </patternFill>
      </fill>
      <border>
        <left/>
        <right/>
        <top/>
        <bottom/>
      </border>
    </dxf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  <dxf>
      <fill>
        <patternFill patternType="solid">
          <fgColor rgb="FFC9DAF8"/>
          <bgColor rgb="FFC9DAF8"/>
        </patternFill>
      </fill>
      <border>
        <left/>
        <right/>
        <top/>
        <bottom/>
      </border>
    </dxf>
    <dxf>
      <fill>
        <patternFill patternType="solid">
          <fgColor rgb="FFFCE8B2"/>
          <bgColor rgb="FFFCE8B2"/>
        </patternFill>
      </fill>
      <border>
        <left/>
        <right/>
        <top/>
        <bottom/>
      </border>
    </dxf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  <dxf>
      <fill>
        <patternFill patternType="solid">
          <fgColor rgb="FFB7B7B7"/>
          <bgColor rgb="FFB7B7B7"/>
        </patternFill>
      </fill>
      <border>
        <left/>
        <right/>
        <top/>
        <bottom/>
      </border>
    </dxf>
    <dxf>
      <fill>
        <patternFill patternType="solid">
          <fgColor rgb="FFFCE8B2"/>
          <bgColor rgb="FFFCE8B2"/>
        </patternFill>
      </fill>
      <border>
        <left/>
        <right/>
        <top/>
        <bottom/>
      </border>
    </dxf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  <dxf>
      <fill>
        <patternFill patternType="solid">
          <fgColor rgb="FFC9DAF8"/>
          <bgColor rgb="FFC9DAF8"/>
        </patternFill>
      </fill>
      <border>
        <left/>
        <right/>
        <top/>
        <bottom/>
      </border>
    </dxf>
    <dxf>
      <fill>
        <patternFill patternType="solid">
          <fgColor rgb="FFF4C7C3"/>
          <bgColor rgb="FFF4C7C3"/>
        </patternFill>
      </fill>
      <border>
        <left/>
        <right/>
        <top/>
        <bottom/>
      </border>
    </dxf>
    <dxf>
      <fill>
        <patternFill patternType="solid">
          <fgColor rgb="FFF4C7C3"/>
          <bgColor rgb="FFF4C7C3"/>
        </patternFill>
      </fill>
      <border>
        <left/>
        <right/>
        <top/>
        <bottom/>
      </border>
    </dxf>
    <dxf>
      <fill>
        <patternFill patternType="solid">
          <fgColor rgb="FFFCE8B2"/>
          <bgColor rgb="FFFCE8B2"/>
        </patternFill>
      </fill>
      <border>
        <left/>
        <right/>
        <top/>
        <bottom/>
      </border>
    </dxf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  <dxf>
      <fill>
        <patternFill patternType="solid">
          <fgColor rgb="FFC9DAF8"/>
          <bgColor rgb="FFC9DAF8"/>
        </patternFill>
      </fill>
      <border>
        <left/>
        <right/>
        <top/>
        <bottom/>
      </border>
    </dxf>
    <dxf>
      <fill>
        <patternFill patternType="solid">
          <fgColor rgb="FFF4C7C3"/>
          <bgColor rgb="FFF4C7C3"/>
        </patternFill>
      </fill>
      <border>
        <left/>
        <right/>
        <top/>
        <bottom/>
      </border>
    </dxf>
    <dxf>
      <fill>
        <patternFill patternType="solid">
          <fgColor rgb="FFFCE8B2"/>
          <bgColor rgb="FFFCE8B2"/>
        </patternFill>
      </fill>
      <border>
        <left/>
        <right/>
        <top/>
        <bottom/>
      </border>
    </dxf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  <dxf>
      <fill>
        <patternFill patternType="solid">
          <fgColor rgb="FFB7B7B7"/>
          <bgColor rgb="FFB7B7B7"/>
        </patternFill>
      </fill>
      <border>
        <left/>
        <right/>
        <top/>
        <bottom/>
      </border>
    </dxf>
    <dxf>
      <font>
        <b/>
      </font>
      <fill>
        <patternFill patternType="none"/>
      </fill>
      <border>
        <left/>
        <right/>
        <top/>
        <bottom/>
      </border>
    </dxf>
    <dxf>
      <font>
        <b/>
      </font>
      <fill>
        <patternFill patternType="none"/>
      </fill>
      <border>
        <left/>
        <right/>
        <top/>
        <bottom/>
      </border>
    </dxf>
    <dxf>
      <fill>
        <patternFill patternType="solid">
          <fgColor rgb="FFFCE5CD"/>
          <bgColor rgb="FFFCE5CD"/>
        </patternFill>
      </fill>
      <border>
        <left/>
        <right/>
        <top/>
        <bottom/>
      </border>
    </dxf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</dxfs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Relationship Id="rId2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"/>
  <sheetViews>
    <sheetView topLeftCell="A25" workbookViewId="0">
      <selection activeCell="E10" sqref="E10"/>
    </sheetView>
  </sheetViews>
  <sheetFormatPr baseColWidth="12" defaultColWidth="10.625" defaultRowHeight="18" x14ac:dyDescent="0"/>
  <cols>
    <col min="1" max="1" width="2.5" style="92" customWidth="1"/>
    <col min="2" max="2" width="15" style="92" customWidth="1"/>
    <col min="3" max="4" width="10.625" style="92"/>
    <col min="5" max="5" width="12.375" style="92" customWidth="1"/>
    <col min="6" max="16384" width="10.625" style="92"/>
  </cols>
  <sheetData>
    <row r="1" spans="1:15" ht="20" thickBot="1">
      <c r="A1" s="1" t="s">
        <v>86</v>
      </c>
      <c r="B1" s="47"/>
      <c r="C1" s="48"/>
      <c r="D1" s="49"/>
      <c r="E1" s="50" t="s">
        <v>87</v>
      </c>
      <c r="F1" s="49"/>
      <c r="G1" s="51"/>
      <c r="H1" s="52"/>
      <c r="I1" s="48"/>
      <c r="J1" s="53"/>
      <c r="K1" s="53"/>
      <c r="L1" s="54"/>
      <c r="M1" s="54"/>
      <c r="N1" s="54"/>
      <c r="O1" s="55"/>
    </row>
    <row r="2" spans="1:15" ht="19" thickTop="1">
      <c r="A2" s="56"/>
      <c r="B2" s="57" t="s">
        <v>88</v>
      </c>
      <c r="C2" s="57" t="s">
        <v>89</v>
      </c>
      <c r="D2" s="57" t="s">
        <v>90</v>
      </c>
      <c r="E2" s="57" t="s">
        <v>91</v>
      </c>
      <c r="F2" s="57" t="s">
        <v>92</v>
      </c>
      <c r="G2" s="57" t="s">
        <v>93</v>
      </c>
      <c r="H2" s="57" t="s">
        <v>94</v>
      </c>
      <c r="I2" s="57" t="s">
        <v>95</v>
      </c>
      <c r="J2" s="58" t="s">
        <v>96</v>
      </c>
      <c r="K2" s="58" t="s">
        <v>97</v>
      </c>
      <c r="L2" s="58" t="s">
        <v>93</v>
      </c>
      <c r="M2" s="58" t="s">
        <v>94</v>
      </c>
      <c r="N2" s="58" t="s">
        <v>98</v>
      </c>
      <c r="O2" s="55"/>
    </row>
    <row r="3" spans="1:15">
      <c r="A3" s="47"/>
      <c r="B3" s="59" t="s">
        <v>99</v>
      </c>
      <c r="C3" s="60">
        <v>421</v>
      </c>
      <c r="D3" s="60">
        <v>421</v>
      </c>
      <c r="E3" s="60">
        <v>44</v>
      </c>
      <c r="F3" s="60">
        <v>45</v>
      </c>
      <c r="G3" s="60">
        <v>34</v>
      </c>
      <c r="H3" s="60">
        <v>30</v>
      </c>
      <c r="I3" s="60">
        <v>9</v>
      </c>
      <c r="J3" s="61">
        <v>0.10451306413301663</v>
      </c>
      <c r="K3" s="61">
        <v>1.0227272727272727</v>
      </c>
      <c r="L3" s="61">
        <v>0.75555555555555554</v>
      </c>
      <c r="M3" s="61">
        <v>0.88235294117647056</v>
      </c>
      <c r="N3" s="61">
        <v>0.3</v>
      </c>
      <c r="O3" s="55"/>
    </row>
    <row r="4" spans="1:15">
      <c r="A4" s="47"/>
      <c r="B4" s="59" t="s">
        <v>100</v>
      </c>
      <c r="C4" s="62">
        <v>496</v>
      </c>
      <c r="D4" s="62">
        <v>462</v>
      </c>
      <c r="E4" s="62">
        <v>56</v>
      </c>
      <c r="F4" s="62">
        <v>50</v>
      </c>
      <c r="G4" s="62">
        <v>6</v>
      </c>
      <c r="H4" s="62">
        <v>5</v>
      </c>
      <c r="I4" s="62">
        <v>4</v>
      </c>
      <c r="J4" s="61">
        <f>IFERROR(E4/D4,"-")</f>
        <v>0.12121212121212122</v>
      </c>
      <c r="K4" s="61">
        <f t="shared" ref="K4:N4" si="0">IFERROR(F4/E4,"-")</f>
        <v>0.8928571428571429</v>
      </c>
      <c r="L4" s="61">
        <f t="shared" si="0"/>
        <v>0.12</v>
      </c>
      <c r="M4" s="61">
        <f t="shared" si="0"/>
        <v>0.83333333333333337</v>
      </c>
      <c r="N4" s="61">
        <f t="shared" si="0"/>
        <v>0.8</v>
      </c>
      <c r="O4" s="55"/>
    </row>
    <row r="5" spans="1:15">
      <c r="A5" s="47"/>
      <c r="B5" s="59" t="s">
        <v>101</v>
      </c>
      <c r="C5" s="61">
        <f>C4/C3</f>
        <v>1.178147268408551</v>
      </c>
      <c r="D5" s="61">
        <f t="shared" ref="D5:I5" si="1">D4/D3</f>
        <v>1.0973871733966747</v>
      </c>
      <c r="E5" s="61">
        <f t="shared" si="1"/>
        <v>1.2727272727272727</v>
      </c>
      <c r="F5" s="63">
        <f t="shared" si="1"/>
        <v>1.1111111111111112</v>
      </c>
      <c r="G5" s="61">
        <f t="shared" si="1"/>
        <v>0.17647058823529413</v>
      </c>
      <c r="H5" s="61">
        <f t="shared" si="1"/>
        <v>0.16666666666666666</v>
      </c>
      <c r="I5" s="61">
        <f t="shared" si="1"/>
        <v>0.44444444444444442</v>
      </c>
      <c r="J5" s="61">
        <f t="shared" ref="J5:N5" si="2">IFERROR(J4/J3,"-")</f>
        <v>1.1597796143250689</v>
      </c>
      <c r="K5" s="61">
        <f t="shared" si="2"/>
        <v>0.87301587301587313</v>
      </c>
      <c r="L5" s="61">
        <f t="shared" si="2"/>
        <v>0.1588235294117647</v>
      </c>
      <c r="M5" s="61">
        <f t="shared" si="2"/>
        <v>0.94444444444444453</v>
      </c>
      <c r="N5" s="61">
        <f t="shared" si="2"/>
        <v>2.666666666666667</v>
      </c>
      <c r="O5" s="55"/>
    </row>
    <row r="6" spans="1:15" ht="6" customHeight="1">
      <c r="A6" s="47"/>
      <c r="B6" s="59"/>
      <c r="C6" s="62"/>
      <c r="D6" s="62"/>
      <c r="E6" s="62"/>
      <c r="F6" s="62"/>
      <c r="G6" s="62"/>
      <c r="H6" s="62"/>
      <c r="I6" s="62"/>
      <c r="J6" s="61"/>
      <c r="K6" s="61"/>
      <c r="L6" s="61"/>
      <c r="M6" s="61"/>
      <c r="N6" s="61"/>
      <c r="O6" s="55"/>
    </row>
    <row r="7" spans="1:15">
      <c r="A7" s="47"/>
      <c r="B7" s="64" t="s">
        <v>102</v>
      </c>
      <c r="C7" s="65">
        <v>672</v>
      </c>
      <c r="D7" s="65">
        <v>611</v>
      </c>
      <c r="E7" s="65">
        <v>110</v>
      </c>
      <c r="F7" s="65">
        <v>86</v>
      </c>
      <c r="G7" s="65">
        <v>52</v>
      </c>
      <c r="H7" s="65">
        <v>25</v>
      </c>
      <c r="I7" s="65">
        <v>9</v>
      </c>
      <c r="J7" s="66">
        <f>E7/D7</f>
        <v>0.18003273322422259</v>
      </c>
      <c r="K7" s="66">
        <f>F7/E7</f>
        <v>0.78181818181818186</v>
      </c>
      <c r="L7" s="66">
        <f t="shared" ref="L7:N7" si="3">G7/F7</f>
        <v>0.60465116279069764</v>
      </c>
      <c r="M7" s="66">
        <f t="shared" si="3"/>
        <v>0.48076923076923078</v>
      </c>
      <c r="N7" s="66">
        <f t="shared" si="3"/>
        <v>0.36</v>
      </c>
      <c r="O7" s="55"/>
    </row>
    <row r="8" spans="1:15" ht="19" thickBot="1">
      <c r="A8" s="49"/>
      <c r="B8" s="49"/>
      <c r="C8" s="67"/>
      <c r="D8" s="67"/>
      <c r="E8" s="67"/>
      <c r="F8" s="67"/>
      <c r="G8" s="67"/>
      <c r="H8" s="67"/>
      <c r="I8" s="67"/>
      <c r="J8" s="68"/>
      <c r="K8" s="68"/>
      <c r="L8" s="68"/>
      <c r="M8" s="68"/>
      <c r="N8" s="68"/>
      <c r="O8" s="55"/>
    </row>
    <row r="9" spans="1:15" ht="19" thickTop="1">
      <c r="A9" s="69"/>
      <c r="B9" s="70" t="s">
        <v>103</v>
      </c>
      <c r="C9" s="70" t="s">
        <v>104</v>
      </c>
      <c r="D9" s="71" t="s">
        <v>105</v>
      </c>
      <c r="E9" s="71" t="s">
        <v>106</v>
      </c>
      <c r="F9" s="71" t="s">
        <v>107</v>
      </c>
      <c r="G9" s="71" t="s">
        <v>108</v>
      </c>
      <c r="H9" s="71" t="s">
        <v>109</v>
      </c>
      <c r="I9" s="71" t="s">
        <v>110</v>
      </c>
      <c r="J9" s="72" t="s">
        <v>95</v>
      </c>
      <c r="K9" s="72" t="s">
        <v>111</v>
      </c>
      <c r="L9" s="73"/>
      <c r="M9" s="73"/>
      <c r="N9" s="73"/>
      <c r="O9" s="74"/>
    </row>
    <row r="10" spans="1:15">
      <c r="A10" s="47"/>
      <c r="B10" s="59" t="s">
        <v>99</v>
      </c>
      <c r="C10" s="62">
        <v>12</v>
      </c>
      <c r="D10" s="62">
        <v>2</v>
      </c>
      <c r="E10" s="75">
        <v>12000000</v>
      </c>
      <c r="F10" s="62">
        <v>30</v>
      </c>
      <c r="G10" s="62">
        <v>10</v>
      </c>
      <c r="H10" s="62">
        <v>7</v>
      </c>
      <c r="I10" s="62">
        <f t="shared" ref="I10:I11" si="4">F10+C10</f>
        <v>42</v>
      </c>
      <c r="J10" s="60">
        <v>10</v>
      </c>
      <c r="K10" s="61">
        <f>J10/I10</f>
        <v>0.23809523809523808</v>
      </c>
      <c r="L10" s="68"/>
      <c r="M10" s="68"/>
      <c r="N10" s="68"/>
      <c r="O10" s="55"/>
    </row>
    <row r="11" spans="1:15">
      <c r="A11" s="47"/>
      <c r="B11" s="59" t="s">
        <v>100</v>
      </c>
      <c r="C11" s="62">
        <v>15</v>
      </c>
      <c r="D11" s="62">
        <v>5</v>
      </c>
      <c r="E11" s="75">
        <v>15000000</v>
      </c>
      <c r="F11" s="62">
        <v>22</v>
      </c>
      <c r="G11" s="62">
        <v>6</v>
      </c>
      <c r="H11" s="62">
        <v>5</v>
      </c>
      <c r="I11" s="62">
        <f t="shared" si="4"/>
        <v>37</v>
      </c>
      <c r="J11" s="60">
        <v>7</v>
      </c>
      <c r="K11" s="61">
        <f t="shared" ref="K11" si="5">J11/I11</f>
        <v>0.1891891891891892</v>
      </c>
      <c r="L11" s="68"/>
      <c r="M11" s="68"/>
      <c r="N11" s="68"/>
      <c r="O11" s="55"/>
    </row>
    <row r="12" spans="1:15">
      <c r="A12" s="47"/>
      <c r="B12" s="64" t="s">
        <v>101</v>
      </c>
      <c r="C12" s="66">
        <f>C11/C10</f>
        <v>1.25</v>
      </c>
      <c r="D12" s="66">
        <f t="shared" ref="D12:K12" si="6">D11/D10</f>
        <v>2.5</v>
      </c>
      <c r="E12" s="66">
        <f t="shared" si="6"/>
        <v>1.25</v>
      </c>
      <c r="F12" s="66">
        <f t="shared" si="6"/>
        <v>0.73333333333333328</v>
      </c>
      <c r="G12" s="66">
        <f t="shared" si="6"/>
        <v>0.6</v>
      </c>
      <c r="H12" s="66">
        <f t="shared" si="6"/>
        <v>0.7142857142857143</v>
      </c>
      <c r="I12" s="66">
        <f t="shared" si="6"/>
        <v>0.88095238095238093</v>
      </c>
      <c r="J12" s="66">
        <f t="shared" si="6"/>
        <v>0.7</v>
      </c>
      <c r="K12" s="66">
        <f t="shared" si="6"/>
        <v>0.79459459459459469</v>
      </c>
      <c r="L12" s="68"/>
      <c r="M12" s="68"/>
      <c r="N12" s="68"/>
      <c r="O12" s="55"/>
    </row>
    <row r="13" spans="1:15">
      <c r="A13" s="49"/>
      <c r="B13" s="49"/>
      <c r="C13" s="67"/>
      <c r="D13" s="67"/>
      <c r="E13" s="67"/>
      <c r="F13" s="67"/>
      <c r="G13" s="67"/>
      <c r="H13" s="67"/>
      <c r="I13" s="67"/>
      <c r="J13" s="68"/>
      <c r="K13" s="68"/>
      <c r="L13" s="68"/>
      <c r="M13" s="68"/>
      <c r="N13" s="68"/>
      <c r="O13" s="55"/>
    </row>
    <row r="14" spans="1:15">
      <c r="A14" s="76"/>
      <c r="B14" s="77" t="s">
        <v>112</v>
      </c>
      <c r="C14" s="78" t="s">
        <v>113</v>
      </c>
      <c r="D14" s="78" t="s">
        <v>92</v>
      </c>
      <c r="E14" s="78" t="s">
        <v>114</v>
      </c>
      <c r="F14" s="143" t="s">
        <v>115</v>
      </c>
      <c r="G14" s="144"/>
      <c r="H14" s="144"/>
      <c r="I14" s="144"/>
      <c r="J14" s="144"/>
      <c r="K14" s="144"/>
      <c r="L14" s="144"/>
      <c r="M14" s="144"/>
      <c r="N14" s="145"/>
      <c r="O14" s="49"/>
    </row>
    <row r="15" spans="1:15">
      <c r="A15" s="13"/>
      <c r="B15" s="146" t="s">
        <v>116</v>
      </c>
      <c r="C15" s="93" t="s">
        <v>117</v>
      </c>
      <c r="D15" s="94">
        <v>12</v>
      </c>
      <c r="E15" s="95">
        <v>1.2</v>
      </c>
      <c r="F15" s="134"/>
      <c r="G15" s="135"/>
      <c r="H15" s="135"/>
      <c r="I15" s="135"/>
      <c r="J15" s="135"/>
      <c r="K15" s="135"/>
      <c r="L15" s="135"/>
      <c r="M15" s="135"/>
      <c r="N15" s="136"/>
      <c r="O15" s="49"/>
    </row>
    <row r="16" spans="1:15">
      <c r="A16" s="13"/>
      <c r="B16" s="132"/>
      <c r="C16" s="93" t="s">
        <v>118</v>
      </c>
      <c r="D16" s="94">
        <v>0</v>
      </c>
      <c r="E16" s="95" t="s">
        <v>138</v>
      </c>
      <c r="F16" s="134"/>
      <c r="G16" s="135"/>
      <c r="H16" s="135"/>
      <c r="I16" s="135"/>
      <c r="J16" s="135"/>
      <c r="K16" s="135"/>
      <c r="L16" s="135"/>
      <c r="M16" s="135"/>
      <c r="N16" s="136"/>
      <c r="O16" s="49"/>
    </row>
    <row r="17" spans="1:15">
      <c r="A17" s="13"/>
      <c r="B17" s="132"/>
      <c r="C17" s="96" t="s">
        <v>119</v>
      </c>
      <c r="D17" s="94">
        <v>0</v>
      </c>
      <c r="E17" s="95" t="s">
        <v>138</v>
      </c>
      <c r="F17" s="134"/>
      <c r="G17" s="135"/>
      <c r="H17" s="135"/>
      <c r="I17" s="135"/>
      <c r="J17" s="135"/>
      <c r="K17" s="135"/>
      <c r="L17" s="135"/>
      <c r="M17" s="135"/>
      <c r="N17" s="136"/>
      <c r="O17" s="49"/>
    </row>
    <row r="18" spans="1:15">
      <c r="A18" s="13"/>
      <c r="B18" s="132"/>
      <c r="C18" s="96" t="s">
        <v>120</v>
      </c>
      <c r="D18" s="94">
        <v>3</v>
      </c>
      <c r="E18" s="95">
        <v>0.6</v>
      </c>
      <c r="F18" s="134" t="s">
        <v>121</v>
      </c>
      <c r="G18" s="135"/>
      <c r="H18" s="135"/>
      <c r="I18" s="135"/>
      <c r="J18" s="135"/>
      <c r="K18" s="135"/>
      <c r="L18" s="135"/>
      <c r="M18" s="135"/>
      <c r="N18" s="136"/>
      <c r="O18" s="49"/>
    </row>
    <row r="19" spans="1:15">
      <c r="A19" s="13"/>
      <c r="B19" s="132"/>
      <c r="C19" s="97" t="s">
        <v>122</v>
      </c>
      <c r="D19" s="94">
        <v>7</v>
      </c>
      <c r="E19" s="98">
        <v>0.35</v>
      </c>
      <c r="F19" s="134" t="s">
        <v>123</v>
      </c>
      <c r="G19" s="135"/>
      <c r="H19" s="135"/>
      <c r="I19" s="135"/>
      <c r="J19" s="135"/>
      <c r="K19" s="135"/>
      <c r="L19" s="135"/>
      <c r="M19" s="135"/>
      <c r="N19" s="136"/>
      <c r="O19" s="49"/>
    </row>
    <row r="20" spans="1:15">
      <c r="A20" s="13"/>
      <c r="B20" s="132"/>
      <c r="C20" s="96" t="s">
        <v>124</v>
      </c>
      <c r="D20" s="94">
        <v>0</v>
      </c>
      <c r="E20" s="95" t="s">
        <v>138</v>
      </c>
      <c r="F20" s="134"/>
      <c r="G20" s="135"/>
      <c r="H20" s="135"/>
      <c r="I20" s="135"/>
      <c r="J20" s="135"/>
      <c r="K20" s="135"/>
      <c r="L20" s="135"/>
      <c r="M20" s="135"/>
      <c r="N20" s="136"/>
      <c r="O20" s="49"/>
    </row>
    <row r="21" spans="1:15">
      <c r="A21" s="13"/>
      <c r="B21" s="132"/>
      <c r="C21" s="96" t="s">
        <v>125</v>
      </c>
      <c r="D21" s="94">
        <v>2</v>
      </c>
      <c r="E21" s="95" t="s">
        <v>138</v>
      </c>
      <c r="F21" s="134" t="s">
        <v>126</v>
      </c>
      <c r="G21" s="135"/>
      <c r="H21" s="135"/>
      <c r="I21" s="135"/>
      <c r="J21" s="135"/>
      <c r="K21" s="135"/>
      <c r="L21" s="135"/>
      <c r="M21" s="135"/>
      <c r="N21" s="136"/>
      <c r="O21" s="49"/>
    </row>
    <row r="22" spans="1:15">
      <c r="A22" s="13"/>
      <c r="B22" s="133"/>
      <c r="C22" s="96" t="s">
        <v>127</v>
      </c>
      <c r="D22" s="94">
        <v>0</v>
      </c>
      <c r="E22" s="95" t="s">
        <v>138</v>
      </c>
      <c r="F22" s="134"/>
      <c r="G22" s="135"/>
      <c r="H22" s="135"/>
      <c r="I22" s="135"/>
      <c r="J22" s="135"/>
      <c r="K22" s="135"/>
      <c r="L22" s="135"/>
      <c r="M22" s="135"/>
      <c r="N22" s="136"/>
      <c r="O22" s="49"/>
    </row>
    <row r="23" spans="1:15">
      <c r="A23" s="13"/>
      <c r="B23" s="131" t="s">
        <v>128</v>
      </c>
      <c r="C23" s="96" t="s">
        <v>117</v>
      </c>
      <c r="D23" s="99">
        <v>13</v>
      </c>
      <c r="E23" s="95">
        <v>0.87</v>
      </c>
      <c r="F23" s="134"/>
      <c r="G23" s="135"/>
      <c r="H23" s="135"/>
      <c r="I23" s="135"/>
      <c r="J23" s="135"/>
      <c r="K23" s="135"/>
      <c r="L23" s="135"/>
      <c r="M23" s="135"/>
      <c r="N23" s="136"/>
      <c r="O23" s="49"/>
    </row>
    <row r="24" spans="1:15">
      <c r="A24" s="13"/>
      <c r="B24" s="132"/>
      <c r="C24" s="96" t="s">
        <v>118</v>
      </c>
      <c r="D24" s="99">
        <v>1</v>
      </c>
      <c r="E24" s="95" t="s">
        <v>138</v>
      </c>
      <c r="F24" s="140" t="s">
        <v>129</v>
      </c>
      <c r="G24" s="141"/>
      <c r="H24" s="141"/>
      <c r="I24" s="141"/>
      <c r="J24" s="141"/>
      <c r="K24" s="141"/>
      <c r="L24" s="141"/>
      <c r="M24" s="141"/>
      <c r="N24" s="142"/>
      <c r="O24" s="49"/>
    </row>
    <row r="25" spans="1:15">
      <c r="A25" s="13"/>
      <c r="B25" s="132"/>
      <c r="C25" s="96" t="s">
        <v>119</v>
      </c>
      <c r="D25" s="99">
        <v>0</v>
      </c>
      <c r="E25" s="95" t="s">
        <v>138</v>
      </c>
      <c r="F25" s="134"/>
      <c r="G25" s="135"/>
      <c r="H25" s="135"/>
      <c r="I25" s="135"/>
      <c r="J25" s="135"/>
      <c r="K25" s="135"/>
      <c r="L25" s="135"/>
      <c r="M25" s="135"/>
      <c r="N25" s="136"/>
      <c r="O25" s="49"/>
    </row>
    <row r="26" spans="1:15">
      <c r="A26" s="13"/>
      <c r="B26" s="132"/>
      <c r="C26" s="96" t="s">
        <v>120</v>
      </c>
      <c r="D26" s="99">
        <v>1</v>
      </c>
      <c r="E26" s="95">
        <v>0.2</v>
      </c>
      <c r="F26" s="140" t="s">
        <v>130</v>
      </c>
      <c r="G26" s="141"/>
      <c r="H26" s="141"/>
      <c r="I26" s="141"/>
      <c r="J26" s="141"/>
      <c r="K26" s="141"/>
      <c r="L26" s="141"/>
      <c r="M26" s="141"/>
      <c r="N26" s="142"/>
      <c r="O26" s="49"/>
    </row>
    <row r="27" spans="1:15">
      <c r="A27" s="13"/>
      <c r="B27" s="132"/>
      <c r="C27" s="96" t="s">
        <v>125</v>
      </c>
      <c r="D27" s="99">
        <v>0</v>
      </c>
      <c r="E27" s="95" t="s">
        <v>138</v>
      </c>
      <c r="F27" s="134"/>
      <c r="G27" s="135"/>
      <c r="H27" s="135"/>
      <c r="I27" s="135"/>
      <c r="J27" s="135"/>
      <c r="K27" s="135"/>
      <c r="L27" s="135"/>
      <c r="M27" s="135"/>
      <c r="N27" s="136"/>
      <c r="O27" s="49"/>
    </row>
    <row r="28" spans="1:15">
      <c r="A28" s="13"/>
      <c r="B28" s="132"/>
      <c r="C28" s="97" t="s">
        <v>122</v>
      </c>
      <c r="D28" s="99">
        <v>8</v>
      </c>
      <c r="E28" s="95">
        <v>0.8</v>
      </c>
      <c r="F28" s="138" t="s">
        <v>131</v>
      </c>
      <c r="G28" s="138"/>
      <c r="H28" s="138"/>
      <c r="I28" s="138"/>
      <c r="J28" s="138"/>
      <c r="K28" s="138"/>
      <c r="L28" s="138"/>
      <c r="M28" s="138"/>
      <c r="N28" s="139"/>
      <c r="O28" s="49"/>
    </row>
    <row r="29" spans="1:15">
      <c r="A29" s="13"/>
      <c r="B29" s="132"/>
      <c r="C29" s="96" t="s">
        <v>124</v>
      </c>
      <c r="D29" s="99">
        <v>3</v>
      </c>
      <c r="E29" s="95" t="s">
        <v>138</v>
      </c>
      <c r="F29" s="138" t="s">
        <v>131</v>
      </c>
      <c r="G29" s="138"/>
      <c r="H29" s="138"/>
      <c r="I29" s="138"/>
      <c r="J29" s="138"/>
      <c r="K29" s="138"/>
      <c r="L29" s="138"/>
      <c r="M29" s="138"/>
      <c r="N29" s="139"/>
      <c r="O29" s="49"/>
    </row>
    <row r="30" spans="1:15">
      <c r="A30" s="13"/>
      <c r="B30" s="132"/>
      <c r="C30" s="96" t="s">
        <v>132</v>
      </c>
      <c r="D30" s="99">
        <v>0</v>
      </c>
      <c r="E30" s="95" t="s">
        <v>138</v>
      </c>
      <c r="F30" s="134"/>
      <c r="G30" s="135"/>
      <c r="H30" s="135"/>
      <c r="I30" s="135"/>
      <c r="J30" s="135"/>
      <c r="K30" s="135"/>
      <c r="L30" s="135"/>
      <c r="M30" s="135"/>
      <c r="N30" s="136"/>
      <c r="O30" s="49"/>
    </row>
    <row r="31" spans="1:15">
      <c r="A31" s="13"/>
      <c r="B31" s="133"/>
      <c r="C31" s="96" t="s">
        <v>127</v>
      </c>
      <c r="D31" s="99">
        <v>0</v>
      </c>
      <c r="E31" s="95" t="s">
        <v>138</v>
      </c>
      <c r="F31" s="134"/>
      <c r="G31" s="135"/>
      <c r="H31" s="135"/>
      <c r="I31" s="135"/>
      <c r="J31" s="135"/>
      <c r="K31" s="135"/>
      <c r="L31" s="135"/>
      <c r="M31" s="135"/>
      <c r="N31" s="136"/>
      <c r="O31" s="49"/>
    </row>
    <row r="32" spans="1:15">
      <c r="A32" s="13"/>
      <c r="B32" s="131" t="s">
        <v>133</v>
      </c>
      <c r="C32" s="96" t="s">
        <v>117</v>
      </c>
      <c r="D32" s="99">
        <v>23</v>
      </c>
      <c r="E32" s="95">
        <v>1.1499999999999999</v>
      </c>
      <c r="F32" s="134"/>
      <c r="G32" s="135"/>
      <c r="H32" s="135"/>
      <c r="I32" s="135"/>
      <c r="J32" s="135"/>
      <c r="K32" s="135"/>
      <c r="L32" s="135"/>
      <c r="M32" s="135"/>
      <c r="N32" s="136"/>
      <c r="O32" s="49"/>
    </row>
    <row r="33" spans="1:15">
      <c r="A33" s="13"/>
      <c r="B33" s="132"/>
      <c r="C33" s="96" t="s">
        <v>118</v>
      </c>
      <c r="D33" s="99">
        <v>0</v>
      </c>
      <c r="E33" s="95" t="s">
        <v>138</v>
      </c>
      <c r="F33" s="134"/>
      <c r="G33" s="135"/>
      <c r="H33" s="135"/>
      <c r="I33" s="135"/>
      <c r="J33" s="135"/>
      <c r="K33" s="135"/>
      <c r="L33" s="135"/>
      <c r="M33" s="135"/>
      <c r="N33" s="136"/>
      <c r="O33" s="49"/>
    </row>
    <row r="34" spans="1:15">
      <c r="A34" s="13"/>
      <c r="B34" s="132"/>
      <c r="C34" s="96" t="s">
        <v>119</v>
      </c>
      <c r="D34" s="99">
        <v>1</v>
      </c>
      <c r="E34" s="95" t="s">
        <v>138</v>
      </c>
      <c r="F34" s="137" t="s">
        <v>134</v>
      </c>
      <c r="G34" s="135"/>
      <c r="H34" s="135"/>
      <c r="I34" s="135"/>
      <c r="J34" s="135"/>
      <c r="K34" s="135"/>
      <c r="L34" s="135"/>
      <c r="M34" s="135"/>
      <c r="N34" s="136"/>
      <c r="O34" s="49"/>
    </row>
    <row r="35" spans="1:15">
      <c r="A35" s="13"/>
      <c r="B35" s="132"/>
      <c r="C35" s="96" t="s">
        <v>120</v>
      </c>
      <c r="D35" s="99">
        <v>4</v>
      </c>
      <c r="E35" s="95">
        <v>0.8</v>
      </c>
      <c r="F35" s="138" t="s">
        <v>131</v>
      </c>
      <c r="G35" s="138"/>
      <c r="H35" s="138"/>
      <c r="I35" s="138"/>
      <c r="J35" s="138"/>
      <c r="K35" s="138"/>
      <c r="L35" s="138"/>
      <c r="M35" s="138"/>
      <c r="N35" s="139"/>
      <c r="O35" s="49"/>
    </row>
    <row r="36" spans="1:15">
      <c r="A36" s="13"/>
      <c r="B36" s="132"/>
      <c r="C36" s="96" t="s">
        <v>124</v>
      </c>
      <c r="D36" s="99">
        <v>1</v>
      </c>
      <c r="E36" s="95" t="s">
        <v>138</v>
      </c>
      <c r="F36" s="137" t="s">
        <v>135</v>
      </c>
      <c r="G36" s="135"/>
      <c r="H36" s="135"/>
      <c r="I36" s="135"/>
      <c r="J36" s="135"/>
      <c r="K36" s="135"/>
      <c r="L36" s="135"/>
      <c r="M36" s="135"/>
      <c r="N36" s="136"/>
      <c r="O36" s="49"/>
    </row>
    <row r="37" spans="1:15">
      <c r="A37" s="13"/>
      <c r="B37" s="132"/>
      <c r="C37" s="96" t="s">
        <v>125</v>
      </c>
      <c r="D37" s="99">
        <v>0</v>
      </c>
      <c r="E37" s="95" t="s">
        <v>138</v>
      </c>
      <c r="F37" s="134"/>
      <c r="G37" s="135"/>
      <c r="H37" s="135"/>
      <c r="I37" s="135"/>
      <c r="J37" s="135"/>
      <c r="K37" s="135"/>
      <c r="L37" s="135"/>
      <c r="M37" s="135"/>
      <c r="N37" s="136"/>
      <c r="O37" s="49"/>
    </row>
    <row r="38" spans="1:15">
      <c r="A38" s="13"/>
      <c r="B38" s="132"/>
      <c r="C38" s="97" t="s">
        <v>136</v>
      </c>
      <c r="D38" s="99">
        <v>17</v>
      </c>
      <c r="E38" s="95" t="s">
        <v>138</v>
      </c>
      <c r="F38" s="138" t="s">
        <v>131</v>
      </c>
      <c r="G38" s="138"/>
      <c r="H38" s="138"/>
      <c r="I38" s="138"/>
      <c r="J38" s="138"/>
      <c r="K38" s="138"/>
      <c r="L38" s="138"/>
      <c r="M38" s="138"/>
      <c r="N38" s="139"/>
      <c r="O38" s="49"/>
    </row>
    <row r="39" spans="1:15">
      <c r="A39" s="13"/>
      <c r="B39" s="133"/>
      <c r="C39" s="96" t="s">
        <v>127</v>
      </c>
      <c r="D39" s="99">
        <v>0</v>
      </c>
      <c r="E39" s="95" t="s">
        <v>138</v>
      </c>
      <c r="F39" s="134"/>
      <c r="G39" s="135"/>
      <c r="H39" s="135"/>
      <c r="I39" s="135"/>
      <c r="J39" s="135"/>
      <c r="K39" s="135"/>
      <c r="L39" s="135"/>
      <c r="M39" s="135"/>
      <c r="N39" s="136"/>
      <c r="O39" s="49"/>
    </row>
    <row r="40" spans="1:15">
      <c r="A40" s="80"/>
      <c r="B40" s="67"/>
      <c r="C40" s="67"/>
      <c r="D40" s="67"/>
      <c r="E40" s="67"/>
      <c r="F40" s="67"/>
      <c r="G40" s="67"/>
      <c r="H40" s="67"/>
      <c r="I40" s="67"/>
      <c r="J40" s="68"/>
      <c r="K40" s="68"/>
      <c r="L40" s="68"/>
      <c r="M40" s="68"/>
      <c r="N40" s="68"/>
      <c r="O40" s="55"/>
    </row>
  </sheetData>
  <mergeCells count="29">
    <mergeCell ref="F14:N14"/>
    <mergeCell ref="B15:B22"/>
    <mergeCell ref="F15:N15"/>
    <mergeCell ref="F16:N16"/>
    <mergeCell ref="F17:N17"/>
    <mergeCell ref="F18:N18"/>
    <mergeCell ref="F19:N19"/>
    <mergeCell ref="F20:N20"/>
    <mergeCell ref="F21:N21"/>
    <mergeCell ref="F22:N22"/>
    <mergeCell ref="B23:B31"/>
    <mergeCell ref="F23:N23"/>
    <mergeCell ref="F24:N24"/>
    <mergeCell ref="F25:N25"/>
    <mergeCell ref="F26:N26"/>
    <mergeCell ref="F27:N27"/>
    <mergeCell ref="F28:N28"/>
    <mergeCell ref="F29:N29"/>
    <mergeCell ref="F30:N30"/>
    <mergeCell ref="F31:N31"/>
    <mergeCell ref="B32:B39"/>
    <mergeCell ref="F32:N32"/>
    <mergeCell ref="F33:N33"/>
    <mergeCell ref="F34:N34"/>
    <mergeCell ref="F35:N35"/>
    <mergeCell ref="F36:N36"/>
    <mergeCell ref="F37:N37"/>
    <mergeCell ref="F38:N38"/>
    <mergeCell ref="F39:N39"/>
  </mergeCells>
  <phoneticPr fontId="21"/>
  <conditionalFormatting sqref="J1">
    <cfRule type="notContainsBlanks" dxfId="59" priority="1">
      <formula>LEN(TRIM(J1))&gt;0</formula>
    </cfRule>
  </conditionalFormatting>
  <conditionalFormatting sqref="C15:N24 E36:N37 E30:N34 E39:N39 E25:N27 C25:D39 E16:E39">
    <cfRule type="expression" dxfId="58" priority="2">
      <formula>$C:$C="合計"</formula>
    </cfRule>
  </conditionalFormatting>
  <conditionalFormatting sqref="E15:E39">
    <cfRule type="cellIs" dxfId="57" priority="3" operator="greaterThanOrEqual">
      <formula>1</formula>
    </cfRule>
  </conditionalFormatting>
  <conditionalFormatting sqref="E15:E39">
    <cfRule type="cellIs" dxfId="56" priority="4" operator="lessThanOrEqual">
      <formula>0</formula>
    </cfRule>
  </conditionalFormatting>
  <pageMargins left="0.7" right="0.7" top="0.75" bottom="0.75" header="0.3" footer="0.3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3"/>
  <sheetViews>
    <sheetView tabSelected="1" topLeftCell="E1" workbookViewId="0">
      <selection activeCell="V21" sqref="V21"/>
    </sheetView>
  </sheetViews>
  <sheetFormatPr baseColWidth="12" defaultColWidth="10.625" defaultRowHeight="18" x14ac:dyDescent="0"/>
  <cols>
    <col min="1" max="1" width="1.875" style="92" customWidth="1"/>
    <col min="2" max="2" width="7.875" style="92" customWidth="1"/>
    <col min="3" max="3" width="7.5" style="92" customWidth="1"/>
    <col min="4" max="4" width="8" style="92" customWidth="1"/>
    <col min="5" max="5" width="9.5" style="106" customWidth="1"/>
    <col min="6" max="6" width="9" style="92" customWidth="1"/>
    <col min="7" max="7" width="8.375" style="92" customWidth="1"/>
    <col min="8" max="8" width="9" style="92" customWidth="1"/>
    <col min="9" max="9" width="7.625" style="92" customWidth="1"/>
    <col min="10" max="10" width="9.375" style="92" customWidth="1"/>
    <col min="11" max="11" width="6.875" style="92" customWidth="1"/>
    <col min="12" max="12" width="10.875" style="92" hidden="1" customWidth="1"/>
    <col min="13" max="13" width="2" style="92" customWidth="1"/>
    <col min="14" max="14" width="8.375" style="92" customWidth="1"/>
    <col min="15" max="15" width="7.625" style="92" customWidth="1"/>
    <col min="16" max="16" width="7.5" style="92" customWidth="1"/>
    <col min="17" max="17" width="8.125" style="113" customWidth="1"/>
    <col min="18" max="18" width="8.375" style="92" customWidth="1"/>
    <col min="19" max="19" width="7.5" style="92" customWidth="1"/>
    <col min="20" max="20" width="8" style="92" customWidth="1"/>
    <col min="21" max="21" width="7.5" style="92" customWidth="1"/>
    <col min="22" max="22" width="8.5" style="92" customWidth="1"/>
    <col min="23" max="24" width="7.5" style="92" customWidth="1"/>
    <col min="25" max="16384" width="10.625" style="92"/>
  </cols>
  <sheetData>
    <row r="1" spans="1:24" ht="19">
      <c r="A1" s="14"/>
      <c r="B1" s="15" t="s">
        <v>53</v>
      </c>
      <c r="C1" s="16"/>
      <c r="D1" s="16"/>
      <c r="E1" s="13"/>
      <c r="F1" s="16"/>
      <c r="G1" s="16"/>
      <c r="H1" s="16"/>
      <c r="I1" s="16"/>
      <c r="J1" s="16"/>
      <c r="K1" s="16"/>
      <c r="L1" s="16"/>
      <c r="M1" s="16"/>
      <c r="N1" s="14"/>
      <c r="O1" s="16"/>
      <c r="P1" s="16"/>
      <c r="Q1" s="107"/>
      <c r="R1" s="16"/>
      <c r="S1" s="16"/>
      <c r="T1" s="16"/>
      <c r="U1" s="16"/>
      <c r="V1" s="16"/>
      <c r="W1" s="16"/>
      <c r="X1" s="16"/>
    </row>
    <row r="2" spans="1:24">
      <c r="A2" s="16"/>
      <c r="B2" s="14" t="s">
        <v>54</v>
      </c>
      <c r="C2" s="16"/>
      <c r="D2" s="16"/>
      <c r="E2" s="13"/>
      <c r="F2" s="16"/>
      <c r="G2" s="16"/>
      <c r="H2" s="16"/>
      <c r="I2" s="16"/>
      <c r="J2" s="16"/>
      <c r="K2" s="16"/>
      <c r="L2" s="16"/>
      <c r="M2" s="16"/>
      <c r="N2" s="14" t="s">
        <v>55</v>
      </c>
      <c r="O2" s="16"/>
      <c r="P2" s="16"/>
      <c r="Q2" s="107"/>
      <c r="R2" s="16"/>
      <c r="S2" s="16"/>
      <c r="T2" s="16"/>
      <c r="U2" s="16"/>
      <c r="V2" s="16"/>
      <c r="W2" s="16"/>
      <c r="X2" s="16"/>
    </row>
    <row r="3" spans="1:24">
      <c r="A3" s="16"/>
      <c r="B3" s="150" t="s">
        <v>56</v>
      </c>
      <c r="C3" s="151"/>
      <c r="D3" s="151"/>
      <c r="E3" s="151"/>
      <c r="F3" s="151"/>
      <c r="G3" s="151"/>
      <c r="H3" s="151"/>
      <c r="I3" s="151"/>
      <c r="J3" s="151"/>
      <c r="K3" s="151"/>
      <c r="L3" s="149"/>
      <c r="M3" s="16"/>
      <c r="N3" s="152" t="s">
        <v>56</v>
      </c>
      <c r="O3" s="148"/>
      <c r="P3" s="148"/>
      <c r="Q3" s="148"/>
      <c r="R3" s="148"/>
      <c r="S3" s="148"/>
      <c r="T3" s="148"/>
      <c r="U3" s="148"/>
      <c r="V3" s="148"/>
      <c r="W3" s="148"/>
      <c r="X3" s="149"/>
    </row>
    <row r="4" spans="1:24">
      <c r="A4" s="16"/>
      <c r="B4" s="118" t="s">
        <v>57</v>
      </c>
      <c r="C4" s="119"/>
      <c r="D4" s="119"/>
      <c r="E4" s="120"/>
      <c r="F4" s="119"/>
      <c r="G4" s="119"/>
      <c r="H4" s="119"/>
      <c r="I4" s="119"/>
      <c r="J4" s="119"/>
      <c r="K4" s="121"/>
      <c r="L4" s="19"/>
      <c r="M4" s="16"/>
      <c r="N4" s="17" t="s">
        <v>58</v>
      </c>
      <c r="O4" s="18"/>
      <c r="P4" s="18"/>
      <c r="Q4" s="108"/>
      <c r="R4" s="18"/>
      <c r="S4" s="18"/>
      <c r="T4" s="18"/>
      <c r="U4" s="18"/>
      <c r="V4" s="18"/>
      <c r="W4" s="18"/>
      <c r="X4" s="19"/>
    </row>
    <row r="5" spans="1:24">
      <c r="A5" s="16"/>
      <c r="B5" s="122" t="s">
        <v>59</v>
      </c>
      <c r="C5" s="114"/>
      <c r="D5" s="114"/>
      <c r="E5" s="10"/>
      <c r="F5" s="114"/>
      <c r="G5" s="114"/>
      <c r="H5" s="114"/>
      <c r="I5" s="114"/>
      <c r="J5" s="114"/>
      <c r="K5" s="123"/>
      <c r="L5" s="21"/>
      <c r="M5" s="16"/>
      <c r="N5" s="22" t="s">
        <v>60</v>
      </c>
      <c r="O5" s="16"/>
      <c r="P5" s="16"/>
      <c r="Q5" s="107"/>
      <c r="R5" s="16"/>
      <c r="S5" s="16"/>
      <c r="T5" s="16"/>
      <c r="U5" s="16"/>
      <c r="V5" s="16"/>
      <c r="W5" s="16"/>
      <c r="X5" s="21"/>
    </row>
    <row r="6" spans="1:24">
      <c r="A6" s="16"/>
      <c r="B6" s="124" t="s">
        <v>61</v>
      </c>
      <c r="C6" s="114"/>
      <c r="D6" s="114"/>
      <c r="E6" s="10"/>
      <c r="F6" s="114"/>
      <c r="G6" s="114"/>
      <c r="H6" s="114"/>
      <c r="I6" s="114"/>
      <c r="J6" s="114"/>
      <c r="K6" s="123"/>
      <c r="L6" s="21"/>
      <c r="M6" s="16"/>
      <c r="N6" s="22" t="s">
        <v>62</v>
      </c>
      <c r="O6" s="16"/>
      <c r="P6" s="16"/>
      <c r="Q6" s="107"/>
      <c r="R6" s="16"/>
      <c r="S6" s="16"/>
      <c r="T6" s="16"/>
      <c r="U6" s="16"/>
      <c r="V6" s="16"/>
      <c r="W6" s="16"/>
      <c r="X6" s="21"/>
    </row>
    <row r="7" spans="1:24">
      <c r="A7" s="16"/>
      <c r="B7" s="124" t="s">
        <v>63</v>
      </c>
      <c r="C7" s="114"/>
      <c r="D7" s="114"/>
      <c r="E7" s="10"/>
      <c r="F7" s="114"/>
      <c r="G7" s="114"/>
      <c r="H7" s="114"/>
      <c r="I7" s="114"/>
      <c r="J7" s="114"/>
      <c r="K7" s="123"/>
      <c r="L7" s="21"/>
      <c r="M7" s="16"/>
      <c r="N7" s="22"/>
      <c r="O7" s="16"/>
      <c r="P7" s="16"/>
      <c r="Q7" s="107"/>
      <c r="R7" s="16"/>
      <c r="S7" s="16"/>
      <c r="T7" s="16"/>
      <c r="U7" s="16"/>
      <c r="V7" s="16"/>
      <c r="W7" s="16"/>
      <c r="X7" s="21"/>
    </row>
    <row r="8" spans="1:24">
      <c r="A8" s="16"/>
      <c r="B8" s="124" t="s">
        <v>64</v>
      </c>
      <c r="C8" s="114"/>
      <c r="D8" s="114"/>
      <c r="E8" s="115"/>
      <c r="F8" s="114"/>
      <c r="G8" s="114"/>
      <c r="H8" s="114"/>
      <c r="I8" s="114"/>
      <c r="J8" s="114"/>
      <c r="K8" s="123"/>
      <c r="L8" s="21"/>
      <c r="M8" s="16"/>
      <c r="N8" s="22"/>
      <c r="O8" s="16"/>
      <c r="P8" s="16"/>
      <c r="Q8" s="107"/>
      <c r="R8" s="16"/>
      <c r="S8" s="16"/>
      <c r="T8" s="16"/>
      <c r="U8" s="16"/>
      <c r="V8" s="16"/>
      <c r="W8" s="16"/>
      <c r="X8" s="21"/>
    </row>
    <row r="9" spans="1:24">
      <c r="A9" s="16"/>
      <c r="B9" s="125"/>
      <c r="C9" s="116"/>
      <c r="D9" s="116"/>
      <c r="E9" s="117"/>
      <c r="F9" s="116"/>
      <c r="G9" s="116"/>
      <c r="H9" s="116"/>
      <c r="I9" s="116"/>
      <c r="J9" s="116"/>
      <c r="K9" s="126"/>
      <c r="L9" s="25"/>
      <c r="M9" s="16"/>
      <c r="N9" s="26"/>
      <c r="O9" s="24"/>
      <c r="P9" s="24"/>
      <c r="Q9" s="109"/>
      <c r="R9" s="24"/>
      <c r="S9" s="24"/>
      <c r="T9" s="24"/>
      <c r="U9" s="24"/>
      <c r="V9" s="24"/>
      <c r="W9" s="24"/>
      <c r="X9" s="25"/>
    </row>
    <row r="10" spans="1:24">
      <c r="A10" s="16"/>
      <c r="B10" s="16"/>
      <c r="C10" s="16"/>
      <c r="D10" s="16"/>
      <c r="E10" s="13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07"/>
      <c r="R10" s="16"/>
      <c r="S10" s="16"/>
      <c r="T10" s="16"/>
      <c r="U10" s="16"/>
      <c r="V10" s="16"/>
      <c r="W10" s="16"/>
      <c r="X10" s="16"/>
    </row>
    <row r="11" spans="1:24">
      <c r="A11" s="16"/>
      <c r="B11" s="147" t="s">
        <v>65</v>
      </c>
      <c r="C11" s="148"/>
      <c r="D11" s="148"/>
      <c r="E11" s="148"/>
      <c r="F11" s="149"/>
      <c r="G11" s="16"/>
      <c r="H11" s="153" t="s">
        <v>66</v>
      </c>
      <c r="I11" s="151"/>
      <c r="J11" s="151"/>
      <c r="K11" s="151"/>
      <c r="L11" s="149"/>
      <c r="M11" s="16"/>
      <c r="N11" s="147" t="s">
        <v>65</v>
      </c>
      <c r="O11" s="148"/>
      <c r="P11" s="148"/>
      <c r="Q11" s="148"/>
      <c r="R11" s="149"/>
      <c r="S11" s="16"/>
      <c r="T11" s="147" t="s">
        <v>66</v>
      </c>
      <c r="U11" s="148"/>
      <c r="V11" s="148"/>
      <c r="W11" s="148"/>
      <c r="X11" s="149"/>
    </row>
    <row r="12" spans="1:24">
      <c r="A12" s="16"/>
      <c r="B12" s="27" t="s">
        <v>67</v>
      </c>
      <c r="C12" s="28"/>
      <c r="D12" s="28"/>
      <c r="E12" s="100">
        <v>45</v>
      </c>
      <c r="F12" s="30" t="s">
        <v>68</v>
      </c>
      <c r="G12" s="16"/>
      <c r="H12" s="127" t="s">
        <v>69</v>
      </c>
      <c r="I12" s="119"/>
      <c r="J12" s="119"/>
      <c r="K12" s="121"/>
      <c r="L12" s="19"/>
      <c r="M12" s="16"/>
      <c r="N12" s="27" t="s">
        <v>67</v>
      </c>
      <c r="O12" s="28"/>
      <c r="P12" s="28"/>
      <c r="Q12" s="29">
        <v>45</v>
      </c>
      <c r="R12" s="30" t="s">
        <v>68</v>
      </c>
      <c r="S12" s="16"/>
      <c r="T12" s="31" t="s">
        <v>70</v>
      </c>
      <c r="U12" s="18"/>
      <c r="V12" s="18"/>
      <c r="W12" s="18"/>
      <c r="X12" s="19"/>
    </row>
    <row r="13" spans="1:24">
      <c r="A13" s="16"/>
      <c r="B13" s="32" t="s">
        <v>71</v>
      </c>
      <c r="C13" s="33"/>
      <c r="D13" s="33"/>
      <c r="E13" s="101">
        <v>30</v>
      </c>
      <c r="F13" s="35" t="s">
        <v>68</v>
      </c>
      <c r="G13" s="16"/>
      <c r="H13" s="128" t="s">
        <v>137</v>
      </c>
      <c r="I13" s="114"/>
      <c r="J13" s="114"/>
      <c r="K13" s="123"/>
      <c r="L13" s="21"/>
      <c r="M13" s="16"/>
      <c r="N13" s="32" t="s">
        <v>72</v>
      </c>
      <c r="O13" s="33"/>
      <c r="P13" s="33"/>
      <c r="Q13" s="34">
        <v>30</v>
      </c>
      <c r="R13" s="35" t="s">
        <v>68</v>
      </c>
      <c r="S13" s="16"/>
      <c r="T13" s="36" t="s">
        <v>73</v>
      </c>
      <c r="U13" s="16"/>
      <c r="V13" s="16"/>
      <c r="W13" s="16"/>
      <c r="X13" s="21"/>
    </row>
    <row r="14" spans="1:24">
      <c r="A14" s="16"/>
      <c r="B14" s="32" t="s">
        <v>74</v>
      </c>
      <c r="C14" s="16"/>
      <c r="D14" s="16"/>
      <c r="E14" s="103">
        <v>3200</v>
      </c>
      <c r="F14" s="35" t="s">
        <v>75</v>
      </c>
      <c r="G14" s="16"/>
      <c r="H14" s="128" t="s">
        <v>78</v>
      </c>
      <c r="I14" s="114"/>
      <c r="J14" s="114"/>
      <c r="K14" s="123"/>
      <c r="L14" s="21"/>
      <c r="M14" s="16"/>
      <c r="N14" s="32" t="s">
        <v>76</v>
      </c>
      <c r="O14" s="16"/>
      <c r="P14" s="16"/>
      <c r="Q14" s="110">
        <v>3200</v>
      </c>
      <c r="R14" s="35" t="s">
        <v>75</v>
      </c>
      <c r="S14" s="16"/>
      <c r="T14" s="36" t="s">
        <v>77</v>
      </c>
      <c r="U14" s="16"/>
      <c r="V14" s="16"/>
      <c r="W14" s="16"/>
      <c r="X14" s="21"/>
    </row>
    <row r="15" spans="1:24">
      <c r="A15" s="16"/>
      <c r="B15" s="20"/>
      <c r="C15" s="16"/>
      <c r="D15" s="16"/>
      <c r="E15" s="13"/>
      <c r="F15" s="21"/>
      <c r="G15" s="16"/>
      <c r="H15" s="128" t="s">
        <v>81</v>
      </c>
      <c r="I15" s="114"/>
      <c r="J15" s="114"/>
      <c r="K15" s="123"/>
      <c r="L15" s="21"/>
      <c r="M15" s="16"/>
      <c r="N15" s="20" t="s">
        <v>79</v>
      </c>
      <c r="O15" s="16"/>
      <c r="P15" s="16"/>
      <c r="Q15" s="107"/>
      <c r="R15" s="21"/>
      <c r="S15" s="16"/>
      <c r="T15" s="36" t="s">
        <v>80</v>
      </c>
      <c r="U15" s="16"/>
      <c r="V15" s="16"/>
      <c r="W15" s="16"/>
      <c r="X15" s="21"/>
    </row>
    <row r="16" spans="1:24">
      <c r="A16" s="16"/>
      <c r="B16" s="23"/>
      <c r="C16" s="24"/>
      <c r="D16" s="24"/>
      <c r="E16" s="102"/>
      <c r="F16" s="25"/>
      <c r="G16" s="16"/>
      <c r="H16" s="129"/>
      <c r="I16" s="116"/>
      <c r="J16" s="116"/>
      <c r="K16" s="126"/>
      <c r="L16" s="25"/>
      <c r="M16" s="16"/>
      <c r="N16" s="23"/>
      <c r="O16" s="24"/>
      <c r="P16" s="24"/>
      <c r="Q16" s="109"/>
      <c r="R16" s="25"/>
      <c r="S16" s="16"/>
      <c r="T16" s="37"/>
      <c r="U16" s="24"/>
      <c r="V16" s="24"/>
      <c r="W16" s="24"/>
      <c r="X16" s="25"/>
    </row>
    <row r="17" spans="1:24">
      <c r="A17" s="16"/>
      <c r="B17" s="16"/>
      <c r="C17" s="16"/>
      <c r="D17" s="16"/>
      <c r="E17" s="13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07"/>
      <c r="R17" s="16"/>
      <c r="S17" s="16"/>
      <c r="T17" s="16"/>
      <c r="U17" s="16"/>
      <c r="V17" s="16"/>
      <c r="W17" s="16"/>
      <c r="X17" s="16"/>
    </row>
    <row r="18" spans="1:24">
      <c r="A18" s="16"/>
      <c r="B18" s="147" t="s">
        <v>82</v>
      </c>
      <c r="C18" s="148"/>
      <c r="D18" s="148"/>
      <c r="E18" s="148"/>
      <c r="F18" s="148"/>
      <c r="G18" s="148"/>
      <c r="H18" s="148"/>
      <c r="I18" s="148"/>
      <c r="J18" s="148"/>
      <c r="K18" s="148"/>
      <c r="L18" s="149"/>
      <c r="M18" s="16"/>
      <c r="N18" s="147" t="s">
        <v>82</v>
      </c>
      <c r="O18" s="148"/>
      <c r="P18" s="148"/>
      <c r="Q18" s="148"/>
      <c r="R18" s="148"/>
      <c r="S18" s="148"/>
      <c r="T18" s="148"/>
      <c r="U18" s="148"/>
      <c r="V18" s="148"/>
      <c r="W18" s="148"/>
      <c r="X18" s="149"/>
    </row>
    <row r="19" spans="1:24">
      <c r="A19" s="16"/>
      <c r="B19" s="38" t="s">
        <v>67</v>
      </c>
      <c r="C19" s="18"/>
      <c r="D19" s="18"/>
      <c r="E19" s="104" t="s">
        <v>83</v>
      </c>
      <c r="F19" s="40">
        <v>50</v>
      </c>
      <c r="G19" s="39" t="s">
        <v>68</v>
      </c>
      <c r="H19" s="39"/>
      <c r="I19" s="39" t="s">
        <v>84</v>
      </c>
      <c r="J19" s="41">
        <f t="shared" ref="J19:J21" si="0">F19/E12</f>
        <v>1.1111111111111112</v>
      </c>
      <c r="K19" s="39" t="s">
        <v>85</v>
      </c>
      <c r="L19" s="19"/>
      <c r="M19" s="16"/>
      <c r="N19" s="27" t="s">
        <v>67</v>
      </c>
      <c r="O19" s="18"/>
      <c r="P19" s="18"/>
      <c r="Q19" s="111" t="s">
        <v>83</v>
      </c>
      <c r="R19" s="40">
        <v>50</v>
      </c>
      <c r="S19" s="39" t="s">
        <v>68</v>
      </c>
      <c r="T19" s="39"/>
      <c r="U19" s="39" t="s">
        <v>84</v>
      </c>
      <c r="V19" s="41">
        <f t="shared" ref="V19:V21" si="1">R19/Q12</f>
        <v>1.1111111111111112</v>
      </c>
      <c r="W19" s="39" t="s">
        <v>85</v>
      </c>
      <c r="X19" s="19"/>
    </row>
    <row r="20" spans="1:24">
      <c r="A20" s="16"/>
      <c r="B20" s="42" t="s">
        <v>71</v>
      </c>
      <c r="C20" s="16"/>
      <c r="D20" s="16"/>
      <c r="E20" s="105" t="s">
        <v>83</v>
      </c>
      <c r="F20" s="44">
        <v>5</v>
      </c>
      <c r="G20" s="130" t="s">
        <v>68</v>
      </c>
      <c r="H20" s="43"/>
      <c r="I20" s="43" t="s">
        <v>84</v>
      </c>
      <c r="J20" s="45">
        <f t="shared" si="0"/>
        <v>0.16666666666666666</v>
      </c>
      <c r="K20" s="43" t="s">
        <v>85</v>
      </c>
      <c r="L20" s="21"/>
      <c r="M20" s="16"/>
      <c r="N20" s="32" t="s">
        <v>72</v>
      </c>
      <c r="O20" s="16"/>
      <c r="P20" s="16"/>
      <c r="Q20" s="112" t="s">
        <v>83</v>
      </c>
      <c r="R20" s="44">
        <v>5</v>
      </c>
      <c r="S20" s="130" t="s">
        <v>68</v>
      </c>
      <c r="T20" s="43"/>
      <c r="U20" s="43" t="s">
        <v>84</v>
      </c>
      <c r="V20" s="45">
        <f t="shared" si="1"/>
        <v>0.16666666666666666</v>
      </c>
      <c r="W20" s="43" t="s">
        <v>85</v>
      </c>
      <c r="X20" s="21"/>
    </row>
    <row r="21" spans="1:24">
      <c r="A21" s="16"/>
      <c r="B21" s="42" t="s">
        <v>74</v>
      </c>
      <c r="C21" s="16"/>
      <c r="D21" s="16"/>
      <c r="E21" s="105" t="s">
        <v>83</v>
      </c>
      <c r="F21" s="44">
        <v>2500</v>
      </c>
      <c r="G21" s="130" t="s">
        <v>75</v>
      </c>
      <c r="H21" s="43"/>
      <c r="I21" s="43" t="s">
        <v>84</v>
      </c>
      <c r="J21" s="45">
        <f t="shared" si="0"/>
        <v>0.78125</v>
      </c>
      <c r="K21" s="43" t="s">
        <v>85</v>
      </c>
      <c r="L21" s="21"/>
      <c r="M21" s="16"/>
      <c r="N21" s="32" t="s">
        <v>76</v>
      </c>
      <c r="O21" s="16"/>
      <c r="P21" s="16"/>
      <c r="Q21" s="112" t="s">
        <v>83</v>
      </c>
      <c r="R21" s="44">
        <v>2500</v>
      </c>
      <c r="S21" s="130" t="s">
        <v>75</v>
      </c>
      <c r="T21" s="43"/>
      <c r="U21" s="43" t="s">
        <v>84</v>
      </c>
      <c r="V21" s="45">
        <f t="shared" si="1"/>
        <v>0.78125</v>
      </c>
      <c r="W21" s="43" t="s">
        <v>85</v>
      </c>
      <c r="X21" s="21"/>
    </row>
    <row r="22" spans="1:24">
      <c r="A22" s="16"/>
      <c r="B22" s="20"/>
      <c r="C22" s="16"/>
      <c r="D22" s="16"/>
      <c r="E22" s="105"/>
      <c r="F22" s="46"/>
      <c r="G22" s="43"/>
      <c r="H22" s="43"/>
      <c r="I22" s="43"/>
      <c r="J22" s="43"/>
      <c r="K22" s="43"/>
      <c r="L22" s="21"/>
      <c r="M22" s="16"/>
      <c r="N22" s="32" t="s">
        <v>79</v>
      </c>
      <c r="O22" s="16"/>
      <c r="P22" s="16"/>
      <c r="Q22" s="112"/>
      <c r="R22" s="46"/>
      <c r="S22" s="43"/>
      <c r="T22" s="43"/>
      <c r="U22" s="43"/>
      <c r="V22" s="43"/>
      <c r="W22" s="43"/>
      <c r="X22" s="21"/>
    </row>
    <row r="23" spans="1:24">
      <c r="A23" s="16"/>
      <c r="B23" s="23"/>
      <c r="C23" s="24"/>
      <c r="D23" s="24"/>
      <c r="E23" s="102"/>
      <c r="F23" s="24"/>
      <c r="G23" s="24"/>
      <c r="H23" s="24"/>
      <c r="I23" s="24"/>
      <c r="J23" s="24"/>
      <c r="K23" s="24"/>
      <c r="L23" s="25"/>
      <c r="M23" s="16"/>
      <c r="N23" s="23"/>
      <c r="O23" s="24"/>
      <c r="P23" s="24"/>
      <c r="Q23" s="109"/>
      <c r="R23" s="24"/>
      <c r="S23" s="24"/>
      <c r="T23" s="24"/>
      <c r="U23" s="24"/>
      <c r="V23" s="24"/>
      <c r="W23" s="24"/>
      <c r="X23" s="25"/>
    </row>
  </sheetData>
  <mergeCells count="8">
    <mergeCell ref="B18:L18"/>
    <mergeCell ref="N18:X18"/>
    <mergeCell ref="B3:L3"/>
    <mergeCell ref="N3:X3"/>
    <mergeCell ref="B11:F11"/>
    <mergeCell ref="H11:L11"/>
    <mergeCell ref="N11:R11"/>
    <mergeCell ref="T11:X11"/>
  </mergeCells>
  <phoneticPr fontId="21"/>
  <pageMargins left="0.7" right="0.7" top="0.75" bottom="0.75" header="0.3" footer="0.3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10"/>
  <sheetViews>
    <sheetView workbookViewId="0">
      <selection activeCell="D18" sqref="D18"/>
    </sheetView>
  </sheetViews>
  <sheetFormatPr baseColWidth="12" defaultColWidth="14.5" defaultRowHeight="16" x14ac:dyDescent="0"/>
  <cols>
    <col min="1" max="1" width="5.5" style="81" customWidth="1"/>
    <col min="2" max="2" width="18.5" style="81" customWidth="1"/>
    <col min="3" max="3" width="7.125" style="81" customWidth="1"/>
    <col min="4" max="4" width="33" style="81" customWidth="1"/>
    <col min="5" max="5" width="11.125" style="79" customWidth="1"/>
    <col min="6" max="6" width="10.375" style="79" customWidth="1"/>
    <col min="7" max="7" width="9.625" style="79" customWidth="1"/>
    <col min="8" max="8" width="55.5" style="81" customWidth="1"/>
    <col min="9" max="9" width="11" style="79" customWidth="1"/>
    <col min="10" max="10" width="6.375" style="79" customWidth="1"/>
    <col min="11" max="11" width="8.625" style="79" customWidth="1"/>
    <col min="12" max="12" width="35.625" style="81" bestFit="1" customWidth="1"/>
    <col min="13" max="13" width="29.5" style="81" bestFit="1" customWidth="1"/>
    <col min="14" max="16384" width="14.5" style="81"/>
  </cols>
  <sheetData>
    <row r="1" spans="1:14" s="6" customFormat="1" ht="19">
      <c r="A1" s="1" t="s">
        <v>0</v>
      </c>
      <c r="B1" s="1"/>
      <c r="C1" s="1" t="s">
        <v>1</v>
      </c>
      <c r="D1" s="2">
        <v>42935</v>
      </c>
      <c r="E1" s="3" t="s">
        <v>2</v>
      </c>
      <c r="F1" s="1" t="s">
        <v>3</v>
      </c>
      <c r="G1" s="4" t="s">
        <v>25</v>
      </c>
      <c r="H1" s="1"/>
      <c r="I1" s="5"/>
      <c r="J1" s="5"/>
      <c r="K1" s="5"/>
      <c r="L1" s="1"/>
      <c r="M1" s="1"/>
    </row>
    <row r="2" spans="1:14" ht="32">
      <c r="A2" s="82" t="s">
        <v>4</v>
      </c>
      <c r="B2" s="82" t="s">
        <v>5</v>
      </c>
      <c r="C2" s="82" t="s">
        <v>6</v>
      </c>
      <c r="D2" s="82" t="s">
        <v>7</v>
      </c>
      <c r="E2" s="82" t="s">
        <v>8</v>
      </c>
      <c r="F2" s="82" t="s">
        <v>9</v>
      </c>
      <c r="G2" s="82" t="s">
        <v>10</v>
      </c>
      <c r="H2" s="7" t="s">
        <v>11</v>
      </c>
      <c r="I2" s="7" t="s">
        <v>12</v>
      </c>
      <c r="J2" s="7" t="s">
        <v>13</v>
      </c>
      <c r="K2" s="7" t="s">
        <v>14</v>
      </c>
      <c r="L2" s="7" t="s">
        <v>15</v>
      </c>
      <c r="M2" s="7" t="s">
        <v>16</v>
      </c>
    </row>
    <row r="3" spans="1:14" ht="32">
      <c r="A3" s="83">
        <f t="shared" ref="A3:A10" si="0">ROW()-ROW($A$2)</f>
        <v>1</v>
      </c>
      <c r="B3" s="8" t="s">
        <v>17</v>
      </c>
      <c r="C3" s="8" t="s">
        <v>18</v>
      </c>
      <c r="D3" s="8" t="s">
        <v>19</v>
      </c>
      <c r="E3" s="83" t="s">
        <v>20</v>
      </c>
      <c r="F3" s="84" t="s">
        <v>21</v>
      </c>
      <c r="G3" s="85">
        <v>0.6</v>
      </c>
      <c r="H3" s="8" t="s">
        <v>22</v>
      </c>
      <c r="I3" s="85">
        <v>1</v>
      </c>
      <c r="J3" s="86" t="s">
        <v>20</v>
      </c>
      <c r="K3" s="83" t="s">
        <v>23</v>
      </c>
      <c r="L3" s="8" t="s">
        <v>24</v>
      </c>
      <c r="M3" s="8" t="s">
        <v>25</v>
      </c>
    </row>
    <row r="4" spans="1:14" ht="32">
      <c r="A4" s="83">
        <f t="shared" si="0"/>
        <v>2</v>
      </c>
      <c r="B4" s="8" t="s">
        <v>26</v>
      </c>
      <c r="C4" s="8" t="s">
        <v>18</v>
      </c>
      <c r="D4" s="8" t="s">
        <v>27</v>
      </c>
      <c r="E4" s="84" t="s">
        <v>28</v>
      </c>
      <c r="F4" s="84" t="s">
        <v>21</v>
      </c>
      <c r="G4" s="85">
        <v>0.6</v>
      </c>
      <c r="H4" s="9" t="s">
        <v>29</v>
      </c>
      <c r="I4" s="87">
        <v>0.7</v>
      </c>
      <c r="J4" s="88" t="s">
        <v>28</v>
      </c>
      <c r="K4" s="89" t="s">
        <v>30</v>
      </c>
      <c r="L4" s="8" t="s">
        <v>24</v>
      </c>
      <c r="M4" s="8" t="s">
        <v>25</v>
      </c>
    </row>
    <row r="5" spans="1:14">
      <c r="A5" s="83">
        <f t="shared" si="0"/>
        <v>3</v>
      </c>
      <c r="B5" s="12" t="s">
        <v>31</v>
      </c>
      <c r="C5" s="12" t="s">
        <v>18</v>
      </c>
      <c r="D5" s="8" t="s">
        <v>32</v>
      </c>
      <c r="E5" s="83"/>
      <c r="F5" s="83" t="s">
        <v>33</v>
      </c>
      <c r="G5" s="85">
        <v>0.2</v>
      </c>
      <c r="H5" s="12" t="s">
        <v>34</v>
      </c>
      <c r="I5" s="85">
        <v>0.2</v>
      </c>
      <c r="J5" s="90" t="s">
        <v>20</v>
      </c>
      <c r="K5" s="83" t="s">
        <v>30</v>
      </c>
      <c r="L5" s="8" t="s">
        <v>24</v>
      </c>
      <c r="M5" s="8" t="s">
        <v>25</v>
      </c>
    </row>
    <row r="6" spans="1:14" ht="32">
      <c r="A6" s="83">
        <f t="shared" si="0"/>
        <v>4</v>
      </c>
      <c r="B6" s="12" t="s">
        <v>35</v>
      </c>
      <c r="C6" s="12" t="s">
        <v>36</v>
      </c>
      <c r="D6" s="8" t="s">
        <v>37</v>
      </c>
      <c r="E6" s="83" t="s">
        <v>38</v>
      </c>
      <c r="F6" s="83" t="s">
        <v>39</v>
      </c>
      <c r="G6" s="85">
        <v>0.3</v>
      </c>
      <c r="H6" s="11" t="s">
        <v>40</v>
      </c>
      <c r="I6" s="85">
        <v>1</v>
      </c>
      <c r="J6" s="83" t="s">
        <v>28</v>
      </c>
      <c r="K6" s="83" t="s">
        <v>23</v>
      </c>
      <c r="L6" s="8" t="s">
        <v>24</v>
      </c>
      <c r="M6" s="8" t="s">
        <v>25</v>
      </c>
    </row>
    <row r="7" spans="1:14" ht="48">
      <c r="A7" s="83">
        <f t="shared" si="0"/>
        <v>5</v>
      </c>
      <c r="B7" s="12" t="s">
        <v>17</v>
      </c>
      <c r="C7" s="12" t="s">
        <v>18</v>
      </c>
      <c r="D7" s="8" t="s">
        <v>41</v>
      </c>
      <c r="E7" s="83" t="s">
        <v>20</v>
      </c>
      <c r="F7" s="91" t="s">
        <v>42</v>
      </c>
      <c r="G7" s="85">
        <v>0</v>
      </c>
      <c r="H7" s="11" t="s">
        <v>43</v>
      </c>
      <c r="I7" s="85">
        <v>0.1</v>
      </c>
      <c r="J7" s="83" t="s">
        <v>38</v>
      </c>
      <c r="K7" s="83" t="s">
        <v>30</v>
      </c>
      <c r="L7" s="8" t="s">
        <v>24</v>
      </c>
      <c r="M7" s="8" t="s">
        <v>25</v>
      </c>
    </row>
    <row r="8" spans="1:14" ht="48">
      <c r="A8" s="83">
        <f t="shared" si="0"/>
        <v>6</v>
      </c>
      <c r="B8" s="12" t="s">
        <v>44</v>
      </c>
      <c r="C8" s="12" t="s">
        <v>36</v>
      </c>
      <c r="D8" s="8" t="s">
        <v>45</v>
      </c>
      <c r="E8" s="83" t="s">
        <v>20</v>
      </c>
      <c r="F8" s="83" t="s">
        <v>21</v>
      </c>
      <c r="G8" s="85">
        <v>0.6</v>
      </c>
      <c r="H8" s="12" t="s">
        <v>46</v>
      </c>
      <c r="I8" s="85">
        <v>0.1</v>
      </c>
      <c r="J8" s="83" t="s">
        <v>47</v>
      </c>
      <c r="K8" s="83" t="s">
        <v>30</v>
      </c>
      <c r="L8" s="8" t="s">
        <v>24</v>
      </c>
      <c r="M8" s="8" t="s">
        <v>25</v>
      </c>
    </row>
    <row r="9" spans="1:14" ht="32">
      <c r="A9" s="83">
        <f t="shared" si="0"/>
        <v>7</v>
      </c>
      <c r="B9" s="12" t="s">
        <v>31</v>
      </c>
      <c r="C9" s="12" t="s">
        <v>18</v>
      </c>
      <c r="D9" s="8" t="s">
        <v>48</v>
      </c>
      <c r="E9" s="83" t="s">
        <v>28</v>
      </c>
      <c r="F9" s="91" t="s">
        <v>42</v>
      </c>
      <c r="G9" s="85">
        <v>0</v>
      </c>
      <c r="H9" s="12" t="s">
        <v>49</v>
      </c>
      <c r="I9" s="85">
        <v>0</v>
      </c>
      <c r="J9" s="83" t="s">
        <v>50</v>
      </c>
      <c r="K9" s="83" t="s">
        <v>51</v>
      </c>
      <c r="L9" s="8" t="s">
        <v>24</v>
      </c>
      <c r="M9" s="8" t="s">
        <v>25</v>
      </c>
    </row>
    <row r="10" spans="1:14" ht="32">
      <c r="A10" s="83">
        <f t="shared" si="0"/>
        <v>8</v>
      </c>
      <c r="B10" s="12" t="s">
        <v>17</v>
      </c>
      <c r="C10" s="12" t="s">
        <v>18</v>
      </c>
      <c r="D10" s="8" t="s">
        <v>19</v>
      </c>
      <c r="E10" s="83" t="s">
        <v>38</v>
      </c>
      <c r="F10" s="83" t="s">
        <v>39</v>
      </c>
      <c r="G10" s="85">
        <v>0</v>
      </c>
      <c r="H10" s="12" t="s">
        <v>52</v>
      </c>
      <c r="I10" s="85">
        <v>0</v>
      </c>
      <c r="J10" s="83" t="s">
        <v>50</v>
      </c>
      <c r="K10" s="83" t="s">
        <v>51</v>
      </c>
      <c r="L10" s="8" t="s">
        <v>24</v>
      </c>
      <c r="M10" s="8" t="s">
        <v>25</v>
      </c>
    </row>
  </sheetData>
  <phoneticPr fontId="21"/>
  <conditionalFormatting sqref="A1:M2 A3:A4 A10:C10 A5:K9 E10:K10">
    <cfRule type="expression" dxfId="55" priority="48">
      <formula>$E:$E="ー"</formula>
    </cfRule>
  </conditionalFormatting>
  <conditionalFormatting sqref="K5:K10 I5:I10 G5:G10">
    <cfRule type="containsText" dxfId="54" priority="49" operator="containsText" text="未着手">
      <formula>NOT(ISERROR(SEARCH(("未着手"),(G5))))</formula>
    </cfRule>
  </conditionalFormatting>
  <conditionalFormatting sqref="K5:K10 I5:I10 G5:G10">
    <cfRule type="containsText" dxfId="53" priority="50" operator="containsText" text="進行中">
      <formula>NOT(ISERROR(SEARCH(("進行中"),(G5))))</formula>
    </cfRule>
  </conditionalFormatting>
  <conditionalFormatting sqref="K1:K2 K5:K10">
    <cfRule type="containsText" dxfId="52" priority="51" operator="containsText" text="完了">
      <formula>NOT(ISERROR(SEARCH(("完了"),(Q1))))</formula>
    </cfRule>
  </conditionalFormatting>
  <conditionalFormatting sqref="K5:K8 F5:F8 I5:I10 G5:G10">
    <cfRule type="cellIs" dxfId="51" priority="52" operator="equal">
      <formula>0</formula>
    </cfRule>
  </conditionalFormatting>
  <conditionalFormatting sqref="K5:K8 F5:F8 I5:I10 G5:G10">
    <cfRule type="cellIs" dxfId="50" priority="53" operator="between">
      <formula>0.1</formula>
      <formula>0.49</formula>
    </cfRule>
  </conditionalFormatting>
  <conditionalFormatting sqref="K5:K8 F5:F8 I5:I10 G5:G10">
    <cfRule type="cellIs" dxfId="49" priority="54" operator="between">
      <formula>0.5</formula>
      <formula>0.99</formula>
    </cfRule>
  </conditionalFormatting>
  <conditionalFormatting sqref="K5:K10 I5:I10 G5:G10">
    <cfRule type="cellIs" dxfId="48" priority="55" operator="equal">
      <formula>1</formula>
    </cfRule>
  </conditionalFormatting>
  <conditionalFormatting sqref="K5:K10 I5:I10 G5:G10">
    <cfRule type="containsText" dxfId="47" priority="56" operator="containsText" text="完了">
      <formula>NOT(ISERROR(SEARCH(("完了"),(G5))))</formula>
    </cfRule>
  </conditionalFormatting>
  <conditionalFormatting sqref="F9">
    <cfRule type="cellIs" dxfId="46" priority="45" operator="equal">
      <formula>0</formula>
    </cfRule>
  </conditionalFormatting>
  <conditionalFormatting sqref="F9">
    <cfRule type="cellIs" dxfId="45" priority="46" operator="between">
      <formula>0.1</formula>
      <formula>0.49</formula>
    </cfRule>
  </conditionalFormatting>
  <conditionalFormatting sqref="F9">
    <cfRule type="cellIs" dxfId="44" priority="47" operator="between">
      <formula>0.5</formula>
      <formula>0.99</formula>
    </cfRule>
  </conditionalFormatting>
  <conditionalFormatting sqref="G4">
    <cfRule type="expression" dxfId="43" priority="37">
      <formula>$E:$E="ー"</formula>
    </cfRule>
  </conditionalFormatting>
  <conditionalFormatting sqref="G4">
    <cfRule type="containsText" dxfId="42" priority="38" operator="containsText" text="未着手">
      <formula>NOT(ISERROR(SEARCH(("未着手"),(G4))))</formula>
    </cfRule>
  </conditionalFormatting>
  <conditionalFormatting sqref="G4">
    <cfRule type="containsText" dxfId="41" priority="39" operator="containsText" text="進行中">
      <formula>NOT(ISERROR(SEARCH(("進行中"),(G4))))</formula>
    </cfRule>
  </conditionalFormatting>
  <conditionalFormatting sqref="G4">
    <cfRule type="cellIs" dxfId="40" priority="40" operator="equal">
      <formula>0</formula>
    </cfRule>
  </conditionalFormatting>
  <conditionalFormatting sqref="G4">
    <cfRule type="cellIs" dxfId="39" priority="41" operator="between">
      <formula>0.1</formula>
      <formula>0.49</formula>
    </cfRule>
  </conditionalFormatting>
  <conditionalFormatting sqref="G4">
    <cfRule type="cellIs" dxfId="38" priority="42" operator="between">
      <formula>0.5</formula>
      <formula>0.99</formula>
    </cfRule>
  </conditionalFormatting>
  <conditionalFormatting sqref="G4">
    <cfRule type="cellIs" dxfId="37" priority="43" operator="equal">
      <formula>1</formula>
    </cfRule>
  </conditionalFormatting>
  <conditionalFormatting sqref="G4">
    <cfRule type="containsText" dxfId="36" priority="44" operator="containsText" text="完了">
      <formula>NOT(ISERROR(SEARCH(("完了"),(G4))))</formula>
    </cfRule>
  </conditionalFormatting>
  <conditionalFormatting sqref="G3">
    <cfRule type="expression" dxfId="35" priority="29">
      <formula>$E:$E="ー"</formula>
    </cfRule>
  </conditionalFormatting>
  <conditionalFormatting sqref="G3">
    <cfRule type="containsText" dxfId="34" priority="30" operator="containsText" text="未着手">
      <formula>NOT(ISERROR(SEARCH(("未着手"),(G3))))</formula>
    </cfRule>
  </conditionalFormatting>
  <conditionalFormatting sqref="G3">
    <cfRule type="containsText" dxfId="33" priority="31" operator="containsText" text="進行中">
      <formula>NOT(ISERROR(SEARCH(("進行中"),(G3))))</formula>
    </cfRule>
  </conditionalFormatting>
  <conditionalFormatting sqref="G3">
    <cfRule type="cellIs" dxfId="32" priority="32" operator="equal">
      <formula>0</formula>
    </cfRule>
  </conditionalFormatting>
  <conditionalFormatting sqref="G3">
    <cfRule type="cellIs" dxfId="31" priority="33" operator="between">
      <formula>0.1</formula>
      <formula>0.49</formula>
    </cfRule>
  </conditionalFormatting>
  <conditionalFormatting sqref="G3">
    <cfRule type="cellIs" dxfId="30" priority="34" operator="between">
      <formula>0.5</formula>
      <formula>0.99</formula>
    </cfRule>
  </conditionalFormatting>
  <conditionalFormatting sqref="G3">
    <cfRule type="cellIs" dxfId="29" priority="35" operator="equal">
      <formula>1</formula>
    </cfRule>
  </conditionalFormatting>
  <conditionalFormatting sqref="G3">
    <cfRule type="containsText" dxfId="28" priority="36" operator="containsText" text="完了">
      <formula>NOT(ISERROR(SEARCH(("完了"),(G3))))</formula>
    </cfRule>
  </conditionalFormatting>
  <conditionalFormatting sqref="J3">
    <cfRule type="expression" dxfId="27" priority="28">
      <formula>$E:$E="ー"</formula>
    </cfRule>
  </conditionalFormatting>
  <conditionalFormatting sqref="E3">
    <cfRule type="expression" dxfId="26" priority="27">
      <formula>$E:$E="ー"</formula>
    </cfRule>
  </conditionalFormatting>
  <conditionalFormatting sqref="I3">
    <cfRule type="expression" dxfId="25" priority="19">
      <formula>$E:$E="ー"</formula>
    </cfRule>
  </conditionalFormatting>
  <conditionalFormatting sqref="I3">
    <cfRule type="containsText" dxfId="24" priority="20" operator="containsText" text="未着手">
      <formula>NOT(ISERROR(SEARCH(("未着手"),(I3))))</formula>
    </cfRule>
  </conditionalFormatting>
  <conditionalFormatting sqref="I3">
    <cfRule type="containsText" dxfId="23" priority="21" operator="containsText" text="進行中">
      <formula>NOT(ISERROR(SEARCH(("進行中"),(I3))))</formula>
    </cfRule>
  </conditionalFormatting>
  <conditionalFormatting sqref="I3">
    <cfRule type="cellIs" dxfId="22" priority="22" operator="equal">
      <formula>0</formula>
    </cfRule>
  </conditionalFormatting>
  <conditionalFormatting sqref="I3">
    <cfRule type="cellIs" dxfId="21" priority="23" operator="between">
      <formula>0.1</formula>
      <formula>0.49</formula>
    </cfRule>
  </conditionalFormatting>
  <conditionalFormatting sqref="I3">
    <cfRule type="cellIs" dxfId="20" priority="24" operator="between">
      <formula>0.5</formula>
      <formula>0.99</formula>
    </cfRule>
  </conditionalFormatting>
  <conditionalFormatting sqref="I3">
    <cfRule type="cellIs" dxfId="19" priority="25" operator="equal">
      <formula>1</formula>
    </cfRule>
  </conditionalFormatting>
  <conditionalFormatting sqref="I3">
    <cfRule type="containsText" dxfId="18" priority="26" operator="containsText" text="完了">
      <formula>NOT(ISERROR(SEARCH(("完了"),(I3))))</formula>
    </cfRule>
  </conditionalFormatting>
  <conditionalFormatting sqref="K3">
    <cfRule type="expression" dxfId="17" priority="10">
      <formula>$E:$E="ー"</formula>
    </cfRule>
  </conditionalFormatting>
  <conditionalFormatting sqref="K3">
    <cfRule type="containsText" dxfId="16" priority="11" operator="containsText" text="未着手">
      <formula>NOT(ISERROR(SEARCH(("未着手"),(K3))))</formula>
    </cfRule>
  </conditionalFormatting>
  <conditionalFormatting sqref="K3">
    <cfRule type="containsText" dxfId="15" priority="12" operator="containsText" text="進行中">
      <formula>NOT(ISERROR(SEARCH(("進行中"),(K3))))</formula>
    </cfRule>
  </conditionalFormatting>
  <conditionalFormatting sqref="K3">
    <cfRule type="containsText" dxfId="14" priority="13" operator="containsText" text="完了">
      <formula>NOT(ISERROR(SEARCH(("完了"),(Q3))))</formula>
    </cfRule>
  </conditionalFormatting>
  <conditionalFormatting sqref="K3">
    <cfRule type="cellIs" dxfId="13" priority="14" operator="equal">
      <formula>0</formula>
    </cfRule>
  </conditionalFormatting>
  <conditionalFormatting sqref="K3">
    <cfRule type="cellIs" dxfId="12" priority="15" operator="between">
      <formula>0.1</formula>
      <formula>0.49</formula>
    </cfRule>
  </conditionalFormatting>
  <conditionalFormatting sqref="K3">
    <cfRule type="cellIs" dxfId="11" priority="16" operator="between">
      <formula>0.5</formula>
      <formula>0.99</formula>
    </cfRule>
  </conditionalFormatting>
  <conditionalFormatting sqref="K3">
    <cfRule type="cellIs" dxfId="10" priority="17" operator="equal">
      <formula>1</formula>
    </cfRule>
  </conditionalFormatting>
  <conditionalFormatting sqref="K3">
    <cfRule type="containsText" dxfId="9" priority="18" operator="containsText" text="完了">
      <formula>NOT(ISERROR(SEARCH(("完了"),(K3))))</formula>
    </cfRule>
  </conditionalFormatting>
  <conditionalFormatting sqref="K4">
    <cfRule type="expression" dxfId="8" priority="1">
      <formula>$E:$E="ー"</formula>
    </cfRule>
  </conditionalFormatting>
  <conditionalFormatting sqref="K4">
    <cfRule type="containsText" dxfId="7" priority="2" operator="containsText" text="未着手">
      <formula>NOT(ISERROR(SEARCH(("未着手"),(K4))))</formula>
    </cfRule>
  </conditionalFormatting>
  <conditionalFormatting sqref="K4">
    <cfRule type="containsText" dxfId="6" priority="3" operator="containsText" text="進行中">
      <formula>NOT(ISERROR(SEARCH(("進行中"),(K4))))</formula>
    </cfRule>
  </conditionalFormatting>
  <conditionalFormatting sqref="K4">
    <cfRule type="containsText" dxfId="5" priority="4" operator="containsText" text="完了">
      <formula>NOT(ISERROR(SEARCH(("完了"),(Q4))))</formula>
    </cfRule>
  </conditionalFormatting>
  <conditionalFormatting sqref="K4">
    <cfRule type="cellIs" dxfId="4" priority="5" operator="equal">
      <formula>0</formula>
    </cfRule>
  </conditionalFormatting>
  <conditionalFormatting sqref="K4">
    <cfRule type="cellIs" dxfId="3" priority="6" operator="between">
      <formula>0.1</formula>
      <formula>0.49</formula>
    </cfRule>
  </conditionalFormatting>
  <conditionalFormatting sqref="K4">
    <cfRule type="cellIs" dxfId="2" priority="7" operator="between">
      <formula>0.5</formula>
      <formula>0.99</formula>
    </cfRule>
  </conditionalFormatting>
  <conditionalFormatting sqref="K4">
    <cfRule type="cellIs" dxfId="1" priority="8" operator="equal">
      <formula>1</formula>
    </cfRule>
  </conditionalFormatting>
  <conditionalFormatting sqref="K4">
    <cfRule type="containsText" dxfId="0" priority="9" operator="containsText" text="完了">
      <formula>NOT(ISERROR(SEARCH(("完了"),(K4))))</formula>
    </cfRule>
  </conditionalFormatting>
  <dataValidations count="1">
    <dataValidation type="list" allowBlank="1" sqref="K3:K10">
      <formula1>"未着手,進行中,ペンディング,完了"</formula1>
    </dataValidation>
  </dataValidations>
  <pageMargins left="0.7" right="0.7" top="0.75" bottom="0.75" header="0.3" footer="0.3"/>
  <pageSetup paperSize="9" orientation="portrait" horizontalDpi="0" verticalDpi="0"/>
  <legacy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KPIシート(プロセス別)</vt:lpstr>
      <vt:lpstr>KPIシート(経路別)</vt:lpstr>
      <vt:lpstr>PJTシート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Hasegawa Ryo</cp:lastModifiedBy>
  <dcterms:created xsi:type="dcterms:W3CDTF">2017-09-25T01:25:34Z</dcterms:created>
  <dcterms:modified xsi:type="dcterms:W3CDTF">2017-09-25T03:49:29Z</dcterms:modified>
</cp:coreProperties>
</file>